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kathrynceja/Library/Application Support/Box/Box Edit/Documents/579180604924/"/>
    </mc:Choice>
  </mc:AlternateContent>
  <xr:revisionPtr revIDLastSave="0" documentId="13_ncr:1_{C5091D35-9FBE-AC40-8125-FC2768DB0C76}" xr6:coauthVersionLast="45" xr6:coauthVersionMax="45" xr10:uidLastSave="{00000000-0000-0000-0000-000000000000}"/>
  <bookViews>
    <workbookView xWindow="400" yWindow="460" windowWidth="24840" windowHeight="16300" activeTab="1" xr2:uid="{00000000-000D-0000-FFFF-FFFF00000000}"/>
  </bookViews>
  <sheets>
    <sheet name="Calc" sheetId="2" state="hidden" r:id="rId1"/>
    <sheet name="Exhibit 4" sheetId="1" r:id="rId2"/>
  </sheets>
  <externalReferences>
    <externalReference r:id="rId3"/>
  </externalReferences>
  <definedNames>
    <definedName name="FD" localSheetId="0">#REF!</definedName>
    <definedName name="FD">#REF!</definedName>
    <definedName name="FD_1" localSheetId="0">#REF!</definedName>
    <definedName name="FD_1">#REF!</definedName>
    <definedName name="_xlnm.Print_Area" localSheetId="0">Calc!$B$2:$L$68</definedName>
    <definedName name="_xlnm.Print_Area" localSheetId="1">'Exhibit 4'!$A$1:$J$42</definedName>
    <definedName name="Status" localSheetId="0">#REF!</definedName>
    <definedName name="Status">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4" i="2" l="1"/>
  <c r="Q60" i="2"/>
  <c r="Q59" i="2"/>
  <c r="Q58" i="2"/>
  <c r="Q57" i="2"/>
  <c r="Q56" i="2"/>
  <c r="Q55" i="2"/>
  <c r="Q54" i="2"/>
  <c r="Q53" i="2"/>
  <c r="Q52" i="2"/>
  <c r="Q51" i="2"/>
  <c r="Q50" i="2"/>
  <c r="Q49" i="2"/>
  <c r="Q48" i="2"/>
  <c r="Q47" i="2"/>
  <c r="Q46" i="2"/>
  <c r="Q45" i="2"/>
  <c r="Q44" i="2"/>
  <c r="O44" i="2"/>
  <c r="Q43" i="2"/>
  <c r="O43" i="2"/>
  <c r="Q42" i="2"/>
  <c r="O42" i="2"/>
  <c r="Q41" i="2"/>
  <c r="O41" i="2"/>
  <c r="AQ11" i="2"/>
  <c r="V40" i="2"/>
  <c r="K40" i="2"/>
  <c r="Q40" i="2"/>
  <c r="O40" i="2"/>
  <c r="Q39" i="2"/>
  <c r="O39" i="2"/>
  <c r="Q38" i="2"/>
  <c r="O38" i="2"/>
  <c r="AN11" i="2"/>
  <c r="V37" i="2"/>
  <c r="K37" i="2"/>
  <c r="Q37" i="2"/>
  <c r="O37" i="2"/>
  <c r="AI11" i="2"/>
  <c r="V36" i="2"/>
  <c r="K36" i="2"/>
  <c r="Q36" i="2"/>
  <c r="O36" i="2"/>
  <c r="AD11" i="2"/>
  <c r="V35" i="2"/>
  <c r="K35" i="2"/>
  <c r="Q35" i="2"/>
  <c r="O35" i="2"/>
  <c r="X11" i="2"/>
  <c r="V34" i="2"/>
  <c r="K34" i="2"/>
  <c r="Q34" i="2"/>
  <c r="O34" i="2"/>
  <c r="X3" i="2"/>
  <c r="N34" i="2"/>
  <c r="C34" i="2"/>
  <c r="S11" i="2"/>
  <c r="V33" i="2"/>
  <c r="K33" i="2"/>
  <c r="S10" i="2"/>
  <c r="U33" i="2"/>
  <c r="J33" i="2"/>
  <c r="Q33" i="2"/>
  <c r="O33" i="2"/>
  <c r="N11" i="2"/>
  <c r="V32" i="2"/>
  <c r="K32" i="2"/>
  <c r="Q32" i="2"/>
  <c r="O32" i="2"/>
  <c r="BP11" i="2"/>
  <c r="V65" i="2"/>
  <c r="K65" i="2"/>
  <c r="BO11" i="2"/>
  <c r="V64" i="2"/>
  <c r="K64" i="2"/>
  <c r="BN11" i="2"/>
  <c r="V63" i="2"/>
  <c r="K63" i="2"/>
  <c r="BM11" i="2"/>
  <c r="V62" i="2"/>
  <c r="K62" i="2"/>
  <c r="BL11" i="2"/>
  <c r="V61" i="2"/>
  <c r="K61" i="2"/>
  <c r="BK11" i="2"/>
  <c r="V60" i="2"/>
  <c r="K60" i="2"/>
  <c r="BJ11" i="2"/>
  <c r="V59" i="2"/>
  <c r="K59" i="2"/>
  <c r="BI11" i="2"/>
  <c r="V58" i="2"/>
  <c r="K58" i="2"/>
  <c r="BH11" i="2"/>
  <c r="V57" i="2"/>
  <c r="K57" i="2"/>
  <c r="BG11" i="2"/>
  <c r="V56" i="2"/>
  <c r="K56" i="2"/>
  <c r="BF11" i="2"/>
  <c r="V55" i="2"/>
  <c r="K55" i="2"/>
  <c r="BE11" i="2"/>
  <c r="V54" i="2"/>
  <c r="K54" i="2"/>
  <c r="BD11" i="2"/>
  <c r="V53" i="2"/>
  <c r="K53" i="2"/>
  <c r="BC11" i="2"/>
  <c r="V52" i="2"/>
  <c r="K52" i="2"/>
  <c r="BB11" i="2"/>
  <c r="V51" i="2"/>
  <c r="K51" i="2"/>
  <c r="BA11" i="2"/>
  <c r="V50" i="2"/>
  <c r="K50" i="2"/>
  <c r="AZ11" i="2"/>
  <c r="V49" i="2"/>
  <c r="K49" i="2"/>
  <c r="AY11" i="2"/>
  <c r="V48" i="2"/>
  <c r="K48" i="2"/>
  <c r="AX11" i="2"/>
  <c r="V47" i="2"/>
  <c r="K47" i="2"/>
  <c r="AW11" i="2"/>
  <c r="V46" i="2"/>
  <c r="K46" i="2"/>
  <c r="AV11" i="2"/>
  <c r="V45" i="2"/>
  <c r="K45" i="2"/>
  <c r="AU11" i="2"/>
  <c r="V44" i="2"/>
  <c r="K44" i="2"/>
  <c r="AT11" i="2"/>
  <c r="V43" i="2"/>
  <c r="K43" i="2"/>
  <c r="AS11" i="2"/>
  <c r="V42" i="2"/>
  <c r="K42" i="2"/>
  <c r="AR11" i="2"/>
  <c r="V41" i="2"/>
  <c r="K41" i="2"/>
  <c r="AP11" i="2"/>
  <c r="V39" i="2"/>
  <c r="K39" i="2"/>
  <c r="AO11" i="2"/>
  <c r="V38" i="2"/>
  <c r="K38" i="2"/>
  <c r="AM11" i="2"/>
  <c r="AL11" i="2"/>
  <c r="AK11" i="2"/>
  <c r="AJ11" i="2"/>
  <c r="AH11" i="2"/>
  <c r="AG11" i="2"/>
  <c r="AF11" i="2"/>
  <c r="AE11" i="2"/>
  <c r="AC11" i="2"/>
  <c r="AB11" i="2"/>
  <c r="AA11" i="2"/>
  <c r="Z11" i="2"/>
  <c r="Y11" i="2"/>
  <c r="W11" i="2"/>
  <c r="V11" i="2"/>
  <c r="U11" i="2"/>
  <c r="T11" i="2"/>
  <c r="R11" i="2"/>
  <c r="Q11" i="2"/>
  <c r="P11" i="2"/>
  <c r="O11" i="2"/>
  <c r="BP10" i="2"/>
  <c r="U65" i="2"/>
  <c r="J65" i="2"/>
  <c r="BO10" i="2"/>
  <c r="U64" i="2"/>
  <c r="J64" i="2"/>
  <c r="BN10" i="2"/>
  <c r="U63" i="2"/>
  <c r="J63" i="2"/>
  <c r="BM10" i="2"/>
  <c r="U62" i="2"/>
  <c r="J62" i="2"/>
  <c r="BL10" i="2"/>
  <c r="U61" i="2"/>
  <c r="J61" i="2"/>
  <c r="BK10" i="2"/>
  <c r="U60" i="2"/>
  <c r="J60" i="2"/>
  <c r="BJ10" i="2"/>
  <c r="U59" i="2"/>
  <c r="J59" i="2"/>
  <c r="BI10" i="2"/>
  <c r="U58" i="2"/>
  <c r="J58" i="2"/>
  <c r="BH10" i="2"/>
  <c r="U57" i="2"/>
  <c r="J57" i="2"/>
  <c r="BG10" i="2"/>
  <c r="U56" i="2"/>
  <c r="J56" i="2"/>
  <c r="BF10" i="2"/>
  <c r="U55" i="2"/>
  <c r="J55" i="2"/>
  <c r="BE10" i="2"/>
  <c r="U54" i="2"/>
  <c r="J54" i="2"/>
  <c r="BD10" i="2"/>
  <c r="U53" i="2"/>
  <c r="J53" i="2"/>
  <c r="BC10" i="2"/>
  <c r="U52" i="2"/>
  <c r="J52" i="2"/>
  <c r="BB10" i="2"/>
  <c r="U51" i="2"/>
  <c r="J51" i="2"/>
  <c r="BA10" i="2"/>
  <c r="U50" i="2"/>
  <c r="J50" i="2"/>
  <c r="AZ10" i="2"/>
  <c r="U49" i="2"/>
  <c r="J49" i="2"/>
  <c r="AY10" i="2"/>
  <c r="U48" i="2"/>
  <c r="J48" i="2"/>
  <c r="AX10" i="2"/>
  <c r="U47" i="2"/>
  <c r="J47" i="2"/>
  <c r="AW10" i="2"/>
  <c r="U46" i="2"/>
  <c r="J46" i="2"/>
  <c r="AV10" i="2"/>
  <c r="U45" i="2"/>
  <c r="J45" i="2"/>
  <c r="AU10" i="2"/>
  <c r="U44" i="2"/>
  <c r="J44" i="2"/>
  <c r="AT10" i="2"/>
  <c r="U43" i="2"/>
  <c r="J43" i="2"/>
  <c r="AS10" i="2"/>
  <c r="U42" i="2"/>
  <c r="J42" i="2"/>
  <c r="AR10" i="2"/>
  <c r="U41" i="2"/>
  <c r="J41" i="2"/>
  <c r="AQ10" i="2"/>
  <c r="U40" i="2"/>
  <c r="J40" i="2"/>
  <c r="AP10" i="2"/>
  <c r="U39" i="2"/>
  <c r="J39" i="2"/>
  <c r="AO10" i="2"/>
  <c r="U38" i="2"/>
  <c r="J38" i="2"/>
  <c r="AN10" i="2"/>
  <c r="U37" i="2"/>
  <c r="J37" i="2"/>
  <c r="AM10" i="2"/>
  <c r="AL10" i="2"/>
  <c r="AK10" i="2"/>
  <c r="AJ10" i="2"/>
  <c r="AI10" i="2"/>
  <c r="U36" i="2"/>
  <c r="J36" i="2"/>
  <c r="AH10" i="2"/>
  <c r="AG10" i="2"/>
  <c r="AF10" i="2"/>
  <c r="AE10" i="2"/>
  <c r="AD10" i="2"/>
  <c r="U35" i="2"/>
  <c r="J35" i="2"/>
  <c r="AC10" i="2"/>
  <c r="AB10" i="2"/>
  <c r="AA10" i="2"/>
  <c r="Z10" i="2"/>
  <c r="Y10" i="2"/>
  <c r="X10" i="2"/>
  <c r="U34" i="2"/>
  <c r="J34" i="2"/>
  <c r="W10" i="2"/>
  <c r="V10" i="2"/>
  <c r="U10" i="2"/>
  <c r="T10" i="2"/>
  <c r="R10" i="2"/>
  <c r="Q10" i="2"/>
  <c r="P10" i="2"/>
  <c r="O10" i="2"/>
  <c r="N10" i="2"/>
  <c r="U32" i="2"/>
  <c r="J32" i="2"/>
  <c r="BP9" i="2"/>
  <c r="T65" i="2"/>
  <c r="I65" i="2"/>
  <c r="BO9" i="2"/>
  <c r="T64" i="2"/>
  <c r="I64" i="2"/>
  <c r="BN9" i="2"/>
  <c r="T63" i="2"/>
  <c r="I63" i="2"/>
  <c r="BM9" i="2"/>
  <c r="T62" i="2"/>
  <c r="I62" i="2"/>
  <c r="BL9" i="2"/>
  <c r="T61" i="2"/>
  <c r="I61" i="2"/>
  <c r="BK9" i="2"/>
  <c r="T60" i="2"/>
  <c r="I60" i="2"/>
  <c r="BJ9" i="2"/>
  <c r="T59" i="2"/>
  <c r="I59" i="2"/>
  <c r="BI9" i="2"/>
  <c r="T58" i="2"/>
  <c r="I58" i="2"/>
  <c r="BH9" i="2"/>
  <c r="T57" i="2"/>
  <c r="I57" i="2"/>
  <c r="BG9" i="2"/>
  <c r="T56" i="2"/>
  <c r="I56" i="2"/>
  <c r="BF9" i="2"/>
  <c r="T55" i="2"/>
  <c r="I55" i="2"/>
  <c r="BE9" i="2"/>
  <c r="T54" i="2"/>
  <c r="I54" i="2"/>
  <c r="BD9" i="2"/>
  <c r="T53" i="2"/>
  <c r="I53" i="2"/>
  <c r="BC9" i="2"/>
  <c r="T52" i="2"/>
  <c r="I52" i="2"/>
  <c r="BB9" i="2"/>
  <c r="T51" i="2"/>
  <c r="I51" i="2"/>
  <c r="BA9" i="2"/>
  <c r="T50" i="2"/>
  <c r="I50" i="2"/>
  <c r="AZ9" i="2"/>
  <c r="T49" i="2"/>
  <c r="I49" i="2"/>
  <c r="AY9" i="2"/>
  <c r="T48" i="2"/>
  <c r="I48" i="2"/>
  <c r="AX9" i="2"/>
  <c r="T47" i="2"/>
  <c r="I47" i="2"/>
  <c r="AW9" i="2"/>
  <c r="T46" i="2"/>
  <c r="I46" i="2"/>
  <c r="AV9" i="2"/>
  <c r="T45" i="2"/>
  <c r="I45" i="2"/>
  <c r="AU9" i="2"/>
  <c r="T44" i="2"/>
  <c r="I44" i="2"/>
  <c r="AT9" i="2"/>
  <c r="T43" i="2"/>
  <c r="I43" i="2"/>
  <c r="AS9" i="2"/>
  <c r="T42" i="2"/>
  <c r="I42" i="2"/>
  <c r="AR9" i="2"/>
  <c r="T41" i="2"/>
  <c r="I41" i="2"/>
  <c r="AQ9" i="2"/>
  <c r="T40" i="2"/>
  <c r="I40" i="2"/>
  <c r="AP9" i="2"/>
  <c r="T39" i="2"/>
  <c r="I39" i="2"/>
  <c r="AO9" i="2"/>
  <c r="T38" i="2"/>
  <c r="I38" i="2"/>
  <c r="AN9" i="2"/>
  <c r="T37" i="2"/>
  <c r="I37" i="2"/>
  <c r="AM9" i="2"/>
  <c r="AL9" i="2"/>
  <c r="AK9" i="2"/>
  <c r="AJ9" i="2"/>
  <c r="AI9" i="2"/>
  <c r="T36" i="2"/>
  <c r="I36" i="2"/>
  <c r="AH9" i="2"/>
  <c r="AG9" i="2"/>
  <c r="AF9" i="2"/>
  <c r="AE9" i="2"/>
  <c r="AD9" i="2"/>
  <c r="T35" i="2"/>
  <c r="I35" i="2"/>
  <c r="AC9" i="2"/>
  <c r="AB9" i="2"/>
  <c r="AA9" i="2"/>
  <c r="Z9" i="2"/>
  <c r="Y9" i="2"/>
  <c r="X9" i="2"/>
  <c r="T34" i="2"/>
  <c r="I34" i="2"/>
  <c r="W9" i="2"/>
  <c r="V9" i="2"/>
  <c r="U9" i="2"/>
  <c r="T9" i="2"/>
  <c r="S9" i="2"/>
  <c r="T33" i="2"/>
  <c r="I33" i="2"/>
  <c r="R9" i="2"/>
  <c r="Q9" i="2"/>
  <c r="P9" i="2"/>
  <c r="O9" i="2"/>
  <c r="N9" i="2"/>
  <c r="T32" i="2"/>
  <c r="I32" i="2"/>
  <c r="BP8" i="2"/>
  <c r="S65" i="2"/>
  <c r="H65" i="2"/>
  <c r="BO8" i="2"/>
  <c r="S64" i="2"/>
  <c r="H64" i="2"/>
  <c r="BN8" i="2"/>
  <c r="S63" i="2"/>
  <c r="H63" i="2"/>
  <c r="BM8" i="2"/>
  <c r="S62" i="2"/>
  <c r="H62" i="2"/>
  <c r="BL8" i="2"/>
  <c r="S61" i="2"/>
  <c r="H61" i="2"/>
  <c r="BK8" i="2"/>
  <c r="S60" i="2"/>
  <c r="H60" i="2"/>
  <c r="BJ8" i="2"/>
  <c r="S59" i="2"/>
  <c r="H59" i="2"/>
  <c r="BI8" i="2"/>
  <c r="S58" i="2"/>
  <c r="H58" i="2"/>
  <c r="BH8" i="2"/>
  <c r="S57" i="2"/>
  <c r="H57" i="2"/>
  <c r="BG8" i="2"/>
  <c r="S56" i="2"/>
  <c r="H56" i="2"/>
  <c r="BF8" i="2"/>
  <c r="S55" i="2"/>
  <c r="H55" i="2"/>
  <c r="BE8" i="2"/>
  <c r="S54" i="2"/>
  <c r="H54" i="2"/>
  <c r="BD8" i="2"/>
  <c r="S53" i="2"/>
  <c r="H53" i="2"/>
  <c r="BC8" i="2"/>
  <c r="S52" i="2"/>
  <c r="H52" i="2"/>
  <c r="BB8" i="2"/>
  <c r="S51" i="2"/>
  <c r="H51" i="2"/>
  <c r="BA8" i="2"/>
  <c r="S50" i="2"/>
  <c r="H50" i="2"/>
  <c r="AZ8" i="2"/>
  <c r="S49" i="2"/>
  <c r="H49" i="2"/>
  <c r="AY8" i="2"/>
  <c r="S48" i="2"/>
  <c r="H48" i="2"/>
  <c r="AX8" i="2"/>
  <c r="S47" i="2"/>
  <c r="H47" i="2"/>
  <c r="AW8" i="2"/>
  <c r="S46" i="2"/>
  <c r="H46" i="2"/>
  <c r="AV8" i="2"/>
  <c r="S45" i="2"/>
  <c r="H45" i="2"/>
  <c r="AU8" i="2"/>
  <c r="S44" i="2"/>
  <c r="H44" i="2"/>
  <c r="AT8" i="2"/>
  <c r="S43" i="2"/>
  <c r="H43" i="2"/>
  <c r="AS8" i="2"/>
  <c r="S42" i="2"/>
  <c r="H42" i="2"/>
  <c r="AR8" i="2"/>
  <c r="S41" i="2"/>
  <c r="H41" i="2"/>
  <c r="AQ8" i="2"/>
  <c r="S40" i="2"/>
  <c r="H40" i="2"/>
  <c r="AP8" i="2"/>
  <c r="S39" i="2"/>
  <c r="H39" i="2"/>
  <c r="AO8" i="2"/>
  <c r="S38" i="2"/>
  <c r="H38" i="2"/>
  <c r="AN8" i="2"/>
  <c r="S37" i="2"/>
  <c r="H37" i="2"/>
  <c r="AM8" i="2"/>
  <c r="AL8" i="2"/>
  <c r="AK8" i="2"/>
  <c r="AJ8" i="2"/>
  <c r="AI8" i="2"/>
  <c r="S36" i="2"/>
  <c r="H36" i="2"/>
  <c r="AH8" i="2"/>
  <c r="AG8" i="2"/>
  <c r="AF8" i="2"/>
  <c r="AE8" i="2"/>
  <c r="AD8" i="2"/>
  <c r="S35" i="2"/>
  <c r="H35" i="2"/>
  <c r="AC8" i="2"/>
  <c r="AB8" i="2"/>
  <c r="AA8" i="2"/>
  <c r="Z8" i="2"/>
  <c r="Y8" i="2"/>
  <c r="X8" i="2"/>
  <c r="S34" i="2"/>
  <c r="H34" i="2"/>
  <c r="W8" i="2"/>
  <c r="V8" i="2"/>
  <c r="U8" i="2"/>
  <c r="T8" i="2"/>
  <c r="S8" i="2"/>
  <c r="S33" i="2"/>
  <c r="H33" i="2"/>
  <c r="R8" i="2"/>
  <c r="Q8" i="2"/>
  <c r="P8" i="2"/>
  <c r="O8" i="2"/>
  <c r="N8" i="2"/>
  <c r="S32" i="2"/>
  <c r="H32" i="2"/>
  <c r="BP7" i="2"/>
  <c r="R65" i="2"/>
  <c r="G65" i="2"/>
  <c r="BO7" i="2"/>
  <c r="R64" i="2"/>
  <c r="G64" i="2"/>
  <c r="BN7" i="2"/>
  <c r="R63" i="2"/>
  <c r="G63" i="2"/>
  <c r="BM7" i="2"/>
  <c r="R62" i="2"/>
  <c r="G62" i="2"/>
  <c r="BL7" i="2"/>
  <c r="R61" i="2"/>
  <c r="G61" i="2"/>
  <c r="BK7" i="2"/>
  <c r="R60" i="2"/>
  <c r="G60" i="2"/>
  <c r="BJ7" i="2"/>
  <c r="R59" i="2"/>
  <c r="G59" i="2"/>
  <c r="BI7" i="2"/>
  <c r="R58" i="2"/>
  <c r="G58" i="2"/>
  <c r="BH7" i="2"/>
  <c r="R57" i="2"/>
  <c r="G57" i="2"/>
  <c r="BG7" i="2"/>
  <c r="R56" i="2"/>
  <c r="G56" i="2"/>
  <c r="BF7" i="2"/>
  <c r="R55" i="2"/>
  <c r="G55" i="2"/>
  <c r="BE7" i="2"/>
  <c r="R54" i="2"/>
  <c r="G54" i="2"/>
  <c r="BD7" i="2"/>
  <c r="R53" i="2"/>
  <c r="G53" i="2"/>
  <c r="BC7" i="2"/>
  <c r="R52" i="2"/>
  <c r="G52" i="2"/>
  <c r="BB7" i="2"/>
  <c r="R51" i="2"/>
  <c r="G51" i="2"/>
  <c r="BA7" i="2"/>
  <c r="R50" i="2"/>
  <c r="G50" i="2"/>
  <c r="AZ7" i="2"/>
  <c r="R49" i="2"/>
  <c r="G49" i="2"/>
  <c r="AY7" i="2"/>
  <c r="R48" i="2"/>
  <c r="G48" i="2"/>
  <c r="AX7" i="2"/>
  <c r="R47" i="2"/>
  <c r="G47" i="2"/>
  <c r="AW7" i="2"/>
  <c r="R46" i="2"/>
  <c r="G46" i="2"/>
  <c r="AV7" i="2"/>
  <c r="R45" i="2"/>
  <c r="G45" i="2"/>
  <c r="AU7" i="2"/>
  <c r="R44" i="2"/>
  <c r="G44" i="2"/>
  <c r="AT7" i="2"/>
  <c r="R43" i="2"/>
  <c r="G43" i="2"/>
  <c r="AS7" i="2"/>
  <c r="R42" i="2"/>
  <c r="G42" i="2"/>
  <c r="AR7" i="2"/>
  <c r="R41" i="2"/>
  <c r="G41" i="2"/>
  <c r="AQ7" i="2"/>
  <c r="R40" i="2"/>
  <c r="G40" i="2"/>
  <c r="AP7" i="2"/>
  <c r="R39" i="2"/>
  <c r="G39" i="2"/>
  <c r="AO7" i="2"/>
  <c r="R38" i="2"/>
  <c r="G38" i="2"/>
  <c r="AN7" i="2"/>
  <c r="R37" i="2"/>
  <c r="G37" i="2"/>
  <c r="AM7" i="2"/>
  <c r="AL7" i="2"/>
  <c r="AK7" i="2"/>
  <c r="AJ7" i="2"/>
  <c r="AI7" i="2"/>
  <c r="R36" i="2"/>
  <c r="G36" i="2"/>
  <c r="AH7" i="2"/>
  <c r="AG7" i="2"/>
  <c r="AF7" i="2"/>
  <c r="AE7" i="2"/>
  <c r="AD7" i="2"/>
  <c r="R35" i="2"/>
  <c r="G35" i="2"/>
  <c r="AC7" i="2"/>
  <c r="AB7" i="2"/>
  <c r="AA7" i="2"/>
  <c r="Z7" i="2"/>
  <c r="Y7" i="2"/>
  <c r="X7" i="2"/>
  <c r="R34" i="2"/>
  <c r="G34" i="2"/>
  <c r="W7" i="2"/>
  <c r="V7" i="2"/>
  <c r="U7" i="2"/>
  <c r="T7" i="2"/>
  <c r="S7" i="2"/>
  <c r="R33" i="2"/>
  <c r="G33" i="2"/>
  <c r="R7" i="2"/>
  <c r="Q7" i="2"/>
  <c r="P7" i="2"/>
  <c r="O7" i="2"/>
  <c r="N7" i="2"/>
  <c r="R32" i="2"/>
  <c r="G32" i="2"/>
  <c r="BP6" i="2"/>
  <c r="Q65" i="2"/>
  <c r="F65" i="2"/>
  <c r="BO6" i="2"/>
  <c r="Q64" i="2"/>
  <c r="F64" i="2"/>
  <c r="BN6" i="2"/>
  <c r="Q63" i="2"/>
  <c r="F63" i="2"/>
  <c r="BM6" i="2"/>
  <c r="Q62" i="2"/>
  <c r="F62" i="2"/>
  <c r="BL6" i="2"/>
  <c r="Q61" i="2"/>
  <c r="F61" i="2"/>
  <c r="BP5" i="2"/>
  <c r="P65" i="2"/>
  <c r="E65" i="2"/>
  <c r="BO5" i="2"/>
  <c r="P64" i="2"/>
  <c r="E64" i="2"/>
  <c r="BN5" i="2"/>
  <c r="P63" i="2"/>
  <c r="E63" i="2"/>
  <c r="BM5" i="2"/>
  <c r="P62" i="2"/>
  <c r="E62" i="2"/>
  <c r="BL5" i="2"/>
  <c r="P61" i="2"/>
  <c r="E61" i="2"/>
  <c r="BK5" i="2"/>
  <c r="P60" i="2"/>
  <c r="E60" i="2"/>
  <c r="BJ5" i="2"/>
  <c r="P59" i="2"/>
  <c r="E59" i="2"/>
  <c r="BI5" i="2"/>
  <c r="P58" i="2"/>
  <c r="E58" i="2"/>
  <c r="BH5" i="2"/>
  <c r="P57" i="2"/>
  <c r="E57" i="2"/>
  <c r="BG5" i="2"/>
  <c r="P56" i="2"/>
  <c r="E56" i="2"/>
  <c r="BF5" i="2"/>
  <c r="P55" i="2"/>
  <c r="E55" i="2"/>
  <c r="BE5" i="2"/>
  <c r="P54" i="2"/>
  <c r="E54" i="2"/>
  <c r="BD5" i="2"/>
  <c r="P53" i="2"/>
  <c r="E53" i="2"/>
  <c r="BC5" i="2"/>
  <c r="P52" i="2"/>
  <c r="E52" i="2"/>
  <c r="BB5" i="2"/>
  <c r="P51" i="2"/>
  <c r="E51" i="2"/>
  <c r="BA5" i="2"/>
  <c r="P50" i="2"/>
  <c r="E50" i="2"/>
  <c r="AZ5" i="2"/>
  <c r="P49" i="2"/>
  <c r="E49" i="2"/>
  <c r="AY5" i="2"/>
  <c r="P48" i="2"/>
  <c r="E48" i="2"/>
  <c r="AX5" i="2"/>
  <c r="P47" i="2"/>
  <c r="E47" i="2"/>
  <c r="AW5" i="2"/>
  <c r="P46" i="2"/>
  <c r="E46" i="2"/>
  <c r="AV5" i="2"/>
  <c r="P45" i="2"/>
  <c r="E45" i="2"/>
  <c r="AU5" i="2"/>
  <c r="P44" i="2"/>
  <c r="E44" i="2"/>
  <c r="AT5" i="2"/>
  <c r="P43" i="2"/>
  <c r="E43" i="2"/>
  <c r="AS5" i="2"/>
  <c r="P42" i="2"/>
  <c r="E42" i="2"/>
  <c r="AR5" i="2"/>
  <c r="P41" i="2"/>
  <c r="E41" i="2"/>
  <c r="AQ5" i="2"/>
  <c r="P40" i="2"/>
  <c r="E40" i="2"/>
  <c r="AP5" i="2"/>
  <c r="P39" i="2"/>
  <c r="E39" i="2"/>
  <c r="AO5" i="2"/>
  <c r="P38" i="2"/>
  <c r="E38" i="2"/>
  <c r="AN5" i="2"/>
  <c r="P37" i="2"/>
  <c r="E37" i="2"/>
  <c r="AM5" i="2"/>
  <c r="AL5" i="2"/>
  <c r="AK5" i="2"/>
  <c r="AJ5" i="2"/>
  <c r="AI5" i="2"/>
  <c r="P36" i="2"/>
  <c r="E36" i="2"/>
  <c r="AH5" i="2"/>
  <c r="AG5" i="2"/>
  <c r="AF5" i="2"/>
  <c r="AE5" i="2"/>
  <c r="AD5" i="2"/>
  <c r="P35" i="2"/>
  <c r="E35" i="2"/>
  <c r="AC5" i="2"/>
  <c r="AB5" i="2"/>
  <c r="AA5" i="2"/>
  <c r="Z5" i="2"/>
  <c r="Y5" i="2"/>
  <c r="X5" i="2"/>
  <c r="P34" i="2"/>
  <c r="E34" i="2"/>
  <c r="W5" i="2"/>
  <c r="V5" i="2"/>
  <c r="U5" i="2"/>
  <c r="T5" i="2"/>
  <c r="S5" i="2"/>
  <c r="P33" i="2"/>
  <c r="E33" i="2"/>
  <c r="R5" i="2"/>
  <c r="Q5" i="2"/>
  <c r="P5" i="2"/>
  <c r="O5" i="2"/>
  <c r="N5" i="2"/>
  <c r="P32" i="2"/>
  <c r="BP4" i="2"/>
  <c r="O65" i="2"/>
  <c r="D65" i="2"/>
  <c r="BO4" i="2"/>
  <c r="O64" i="2"/>
  <c r="D64" i="2"/>
  <c r="BN4" i="2"/>
  <c r="O63" i="2"/>
  <c r="D63" i="2"/>
  <c r="BM4" i="2"/>
  <c r="O62" i="2"/>
  <c r="D62" i="2"/>
  <c r="BL4" i="2"/>
  <c r="O61" i="2"/>
  <c r="D61" i="2"/>
  <c r="BK4" i="2"/>
  <c r="O60" i="2"/>
  <c r="D60" i="2"/>
  <c r="BJ4" i="2"/>
  <c r="O59" i="2"/>
  <c r="D59" i="2"/>
  <c r="BI4" i="2"/>
  <c r="O58" i="2"/>
  <c r="D58" i="2"/>
  <c r="BH4" i="2"/>
  <c r="O57" i="2"/>
  <c r="D57" i="2"/>
  <c r="BG4" i="2"/>
  <c r="O56" i="2"/>
  <c r="D56" i="2"/>
  <c r="BF4" i="2"/>
  <c r="O55" i="2"/>
  <c r="D55" i="2"/>
  <c r="BE4" i="2"/>
  <c r="O54" i="2"/>
  <c r="D54" i="2"/>
  <c r="BD4" i="2"/>
  <c r="O53" i="2"/>
  <c r="D53" i="2"/>
  <c r="BC4" i="2"/>
  <c r="O52" i="2"/>
  <c r="D52" i="2"/>
  <c r="BB4" i="2"/>
  <c r="O51" i="2"/>
  <c r="D51" i="2"/>
  <c r="BA4" i="2"/>
  <c r="O50" i="2"/>
  <c r="D50" i="2"/>
  <c r="AZ4" i="2"/>
  <c r="O49" i="2"/>
  <c r="D49" i="2"/>
  <c r="AY4" i="2"/>
  <c r="O48" i="2"/>
  <c r="D48" i="2"/>
  <c r="AX4" i="2"/>
  <c r="O47" i="2"/>
  <c r="D47" i="2"/>
  <c r="AW4" i="2"/>
  <c r="O46" i="2"/>
  <c r="D46" i="2"/>
  <c r="AV4" i="2"/>
  <c r="O45" i="2"/>
  <c r="D45" i="2"/>
  <c r="BP3" i="2"/>
  <c r="N65" i="2"/>
  <c r="C65" i="2"/>
  <c r="BO3" i="2"/>
  <c r="N64" i="2"/>
  <c r="C64" i="2"/>
  <c r="BN3" i="2"/>
  <c r="BN12" i="2"/>
  <c r="BM3" i="2"/>
  <c r="BM12" i="2"/>
  <c r="BL3" i="2"/>
  <c r="N61" i="2"/>
  <c r="C61" i="2"/>
  <c r="BK3" i="2"/>
  <c r="N60" i="2"/>
  <c r="C60" i="2"/>
  <c r="BJ3" i="2"/>
  <c r="BJ12" i="2"/>
  <c r="BI3" i="2"/>
  <c r="BI12" i="2"/>
  <c r="BH3" i="2"/>
  <c r="BH12" i="2"/>
  <c r="BG3" i="2"/>
  <c r="BG12" i="2"/>
  <c r="BF3" i="2"/>
  <c r="N55" i="2"/>
  <c r="C55" i="2"/>
  <c r="BE3" i="2"/>
  <c r="N54" i="2"/>
  <c r="C54" i="2"/>
  <c r="BD3" i="2"/>
  <c r="N53" i="2"/>
  <c r="C53" i="2"/>
  <c r="BC3" i="2"/>
  <c r="N52" i="2"/>
  <c r="C52" i="2"/>
  <c r="BB3" i="2"/>
  <c r="BB12" i="2"/>
  <c r="BA3" i="2"/>
  <c r="BA12" i="2"/>
  <c r="AZ3" i="2"/>
  <c r="AZ12" i="2"/>
  <c r="AY3" i="2"/>
  <c r="AY12" i="2"/>
  <c r="AX3" i="2"/>
  <c r="N47" i="2"/>
  <c r="C47" i="2"/>
  <c r="AW3" i="2"/>
  <c r="N46" i="2"/>
  <c r="C46" i="2"/>
  <c r="AV3" i="2"/>
  <c r="N45" i="2"/>
  <c r="C45" i="2"/>
  <c r="AU3" i="2"/>
  <c r="N44" i="2"/>
  <c r="C44" i="2"/>
  <c r="AT3" i="2"/>
  <c r="AT12" i="2"/>
  <c r="AS3" i="2"/>
  <c r="AS12" i="2"/>
  <c r="AR3" i="2"/>
  <c r="AR12" i="2"/>
  <c r="AQ3" i="2"/>
  <c r="AQ12" i="2"/>
  <c r="AP3" i="2"/>
  <c r="N39" i="2"/>
  <c r="C39" i="2"/>
  <c r="AO3" i="2"/>
  <c r="N38" i="2"/>
  <c r="C38" i="2"/>
  <c r="AN3" i="2"/>
  <c r="N37" i="2"/>
  <c r="C37" i="2"/>
  <c r="AM3" i="2"/>
  <c r="AM12" i="2"/>
  <c r="AL3" i="2"/>
  <c r="AL12" i="2"/>
  <c r="AK3" i="2"/>
  <c r="AK12" i="2"/>
  <c r="AJ3" i="2"/>
  <c r="AJ12" i="2"/>
  <c r="AI3" i="2"/>
  <c r="N36" i="2"/>
  <c r="C36" i="2"/>
  <c r="AH3" i="2"/>
  <c r="AH12" i="2"/>
  <c r="AG3" i="2"/>
  <c r="AG12" i="2"/>
  <c r="AF3" i="2"/>
  <c r="AF12" i="2"/>
  <c r="AE3" i="2"/>
  <c r="AE12" i="2"/>
  <c r="AD3" i="2"/>
  <c r="AD12" i="2"/>
  <c r="AC3" i="2"/>
  <c r="AC12" i="2"/>
  <c r="AB3" i="2"/>
  <c r="AB12" i="2"/>
  <c r="AA3" i="2"/>
  <c r="AA12" i="2"/>
  <c r="Z3" i="2"/>
  <c r="Z12" i="2"/>
  <c r="Y3" i="2"/>
  <c r="Y12" i="2"/>
  <c r="X12" i="2"/>
  <c r="W3" i="2"/>
  <c r="W12" i="2"/>
  <c r="V3" i="2"/>
  <c r="V12" i="2"/>
  <c r="U3" i="2"/>
  <c r="U12" i="2"/>
  <c r="T3" i="2"/>
  <c r="T12" i="2"/>
  <c r="S3" i="2"/>
  <c r="N33" i="2"/>
  <c r="C33" i="2"/>
  <c r="R3" i="2"/>
  <c r="R12" i="2"/>
  <c r="Q3" i="2"/>
  <c r="Q12" i="2"/>
  <c r="P3" i="2"/>
  <c r="P12" i="2"/>
  <c r="O3" i="2"/>
  <c r="O12" i="2"/>
  <c r="N3" i="2"/>
  <c r="N12" i="2"/>
  <c r="AU12" i="2"/>
  <c r="BC12" i="2"/>
  <c r="BK12" i="2"/>
  <c r="N48" i="2"/>
  <c r="C48" i="2"/>
  <c r="N56" i="2"/>
  <c r="C56" i="2"/>
  <c r="N62" i="2"/>
  <c r="C62" i="2"/>
  <c r="AN12" i="2"/>
  <c r="AV12" i="2"/>
  <c r="BD12" i="2"/>
  <c r="BL12" i="2"/>
  <c r="N49" i="2"/>
  <c r="C49" i="2"/>
  <c r="N57" i="2"/>
  <c r="C57" i="2"/>
  <c r="AO12" i="2"/>
  <c r="AW12" i="2"/>
  <c r="BE12" i="2"/>
  <c r="N50" i="2"/>
  <c r="C50" i="2"/>
  <c r="N58" i="2"/>
  <c r="C58" i="2"/>
  <c r="N63" i="2"/>
  <c r="C63" i="2"/>
  <c r="AP12" i="2"/>
  <c r="AX12" i="2"/>
  <c r="BF12" i="2"/>
  <c r="N51" i="2"/>
  <c r="C51" i="2"/>
  <c r="N59" i="2"/>
  <c r="C59" i="2"/>
  <c r="AI12" i="2"/>
  <c r="BO12" i="2"/>
  <c r="N35" i="2"/>
  <c r="C35" i="2"/>
  <c r="N40" i="2"/>
  <c r="C40" i="2"/>
  <c r="N41" i="2"/>
  <c r="C41" i="2"/>
  <c r="N42" i="2"/>
  <c r="C42" i="2"/>
  <c r="N43" i="2"/>
  <c r="C43" i="2"/>
  <c r="S12" i="2"/>
  <c r="N32" i="2"/>
  <c r="C32" i="2"/>
  <c r="BP1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Madeline Britvec</author>
    <author>Chris Park</author>
  </authors>
  <commentList>
    <comment ref="M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Madeline Britvec:</t>
        </r>
        <r>
          <rPr>
            <sz val="9"/>
            <color indexed="81"/>
            <rFont val="Tahoma"/>
            <family val="2"/>
          </rPr>
          <t xml:space="preserve">
Overwrote zeroes with dashes due to how the OMB tables were set up</t>
        </r>
      </text>
    </comment>
    <comment ref="M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Madeline Britvec:</t>
        </r>
        <r>
          <rPr>
            <sz val="9"/>
            <color indexed="81"/>
            <rFont val="Tahoma"/>
            <family val="2"/>
          </rPr>
          <t xml:space="preserve">
Overwrite zeroes with dashes due to how the OMB tables were designed</t>
        </r>
      </text>
    </comment>
    <comment ref="M30" authorId="1" shapeId="0" xr:uid="{00000000-0006-0000-0000-000003000000}">
      <text>
        <r>
          <rPr>
            <b/>
            <sz val="9"/>
            <color indexed="81"/>
            <rFont val="Tahoma"/>
            <family val="2"/>
          </rPr>
          <t>Chris Park:</t>
        </r>
        <r>
          <rPr>
            <sz val="9"/>
            <color indexed="81"/>
            <rFont val="Tahoma"/>
            <family val="2"/>
          </rPr>
          <t xml:space="preserve">
Changed to formula instead of pasted values</t>
        </r>
      </text>
    </comment>
  </commentList>
</comments>
</file>

<file path=xl/sharedStrings.xml><?xml version="1.0" encoding="utf-8"?>
<sst xmlns="http://schemas.openxmlformats.org/spreadsheetml/2006/main" count="311" uniqueCount="82">
  <si>
    <t>Fiscal year</t>
  </si>
  <si>
    <t>Mandatory programs</t>
  </si>
  <si>
    <t>Discretionary programs</t>
  </si>
  <si>
    <t>Net interest</t>
  </si>
  <si>
    <t>Medicaid</t>
  </si>
  <si>
    <t>CHIP</t>
  </si>
  <si>
    <t>Medicare</t>
  </si>
  <si>
    <t>Exchange subsidies</t>
  </si>
  <si>
    <t>Social Security</t>
  </si>
  <si>
    <t>Other</t>
  </si>
  <si>
    <t>Defense</t>
  </si>
  <si>
    <t>Non-defense</t>
  </si>
  <si>
    <t>–</t>
  </si>
  <si>
    <r>
      <rPr>
        <sz val="9"/>
        <color rgb="FF40434B"/>
        <rFont val="Roboto Black"/>
      </rPr>
      <t>Notes:</t>
    </r>
    <r>
      <rPr>
        <sz val="9"/>
        <color rgb="FF40434B"/>
        <rFont val="Roboto Regular"/>
      </rPr>
      <t xml:space="preserve"> FY is fiscal year. </t>
    </r>
  </si>
  <si>
    <t>– Dash indicates zero; 0.0% indicates amounts less than 0.05% that rounds to zero.</t>
  </si>
  <si>
    <r>
      <rPr>
        <sz val="9"/>
        <color rgb="FF40434B"/>
        <rFont val="Roboto Black"/>
      </rPr>
      <t>Source:</t>
    </r>
    <r>
      <rPr>
        <sz val="9"/>
        <color rgb="FF40434B"/>
        <rFont val="Roboto Regular"/>
      </rPr>
      <t xml:space="preserve"> MACPAC, 2019, analysis of Office of Management and Budget (OMB), Tables 6.1, 8.5, and 8.7, in </t>
    </r>
    <r>
      <rPr>
        <i/>
        <sz val="9"/>
        <color rgb="FF40434B"/>
        <rFont val="Roboto Regular"/>
      </rPr>
      <t>Historical tables, budget of the United States Government, fiscal year 2020</t>
    </r>
    <r>
      <rPr>
        <sz val="9"/>
        <color rgb="FF40434B"/>
        <rFont val="Roboto Regular"/>
      </rPr>
      <t xml:space="preserve">,
Washington, DC: OMB, </t>
    </r>
    <r>
      <rPr>
        <sz val="9"/>
        <color rgb="FF608BA3"/>
        <rFont val="Roboto Regular"/>
      </rPr>
      <t>http://www.gpo.gov/fdsys/search/pagedetails.action?granuleId=&amp;packageId=BUDGET-2020-TAB</t>
    </r>
    <r>
      <rPr>
        <sz val="9"/>
        <color rgb="FF40434B"/>
        <rFont val="Roboto Regular"/>
      </rPr>
      <t xml:space="preserve">. </t>
    </r>
  </si>
  <si>
    <t xml:space="preserve">NOTE: This is an unusual exhibit that will include both a figure and a table. </t>
  </si>
  <si>
    <t>AMOUNTS CALCULATED DIRECTLY FROM OMB TABLES:</t>
  </si>
  <si>
    <t>TRANSITION QTR EXCLUDED FROM TABLE AND FIGURE</t>
  </si>
  <si>
    <r>
      <rPr>
        <b/>
        <sz val="10"/>
        <rFont val="Roboto"/>
      </rPr>
      <t>EXHIBIT 4.</t>
    </r>
    <r>
      <rPr>
        <sz val="10"/>
        <rFont val="Roboto"/>
      </rPr>
      <t xml:space="preserve"> Major Health Programs and Other Components of Federal Budget as a Share of Federal Outlays, FYs 1965–2018</t>
    </r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</si>
  <si>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</si>
  <si>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</si>
  <si>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</si>
  <si>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</si>
  <si>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</si>
  <si>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</si>
  <si>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</si>
  <si>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</si>
  <si>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</si>
  <si>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</si>
  <si>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</si>
  <si>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</si>
  <si>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TQ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</si>
  <si>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</si>
  <si>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</si>
  <si>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</si>
  <si>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</si>
  <si>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</si>
  <si>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</si>
  <si>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</si>
  <si>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</si>
  <si>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</si>
  <si>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</si>
  <si>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</si>
  <si>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</si>
  <si>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</si>
  <si>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</si>
  <si>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</si>
  <si>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</si>
  <si>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</si>
  <si>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</si>
  <si>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</si>
  <si>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</si>
  <si>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</si>
  <si>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</si>
  <si>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</si>
  <si>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</si>
  <si>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</si>
  <si>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</si>
  <si>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</si>
  <si>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</si>
  <si>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</si>
  <si>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</si>
  <si>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</si>
  <si>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</si>
  <si>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</si>
  <si>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</si>
  <si>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</si>
  <si>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</si>
  <si>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</si>
  <si>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</si>
  <si>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</si>
  <si>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</si>
  <si>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</si>
  <si>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—</t>
  </si>
  <si>
    <t>All other mandatory</t>
  </si>
  <si>
    <t>Defense discretionary</t>
  </si>
  <si>
    <t>Non-defense discretionary</t>
  </si>
  <si>
    <t>TRANSPOSED FROM CALC TABLE ABOVE: (will need to update formula ranges as add more years)</t>
  </si>
  <si>
    <t>– Dash indicates zero; 0.0% indicates an amount less than 0.05% that rounds to zero.</t>
  </si>
  <si>
    <r>
      <rPr>
        <sz val="9"/>
        <color rgb="FF40434B"/>
        <rFont val="Roboto Black"/>
      </rPr>
      <t>Source:</t>
    </r>
    <r>
      <rPr>
        <sz val="9"/>
        <color rgb="FF40434B"/>
        <rFont val="Roboto Regular"/>
      </rPr>
      <t xml:space="preserve"> MACPAC, 2019, analysis of Office of Management and Budget (OMB), Tables 6.1, 8.5, and 8.7, in </t>
    </r>
    <r>
      <rPr>
        <i/>
        <sz val="9"/>
        <color rgb="FF40434B"/>
        <rFont val="Roboto Regular"/>
      </rPr>
      <t xml:space="preserve">Historical tables, budget of the United States Government, fiscal year </t>
    </r>
    <r>
      <rPr>
        <sz val="9"/>
        <color rgb="FF40434B"/>
        <rFont val="Roboto Regular"/>
      </rPr>
      <t xml:space="preserve">2020, Washington, DC: OMB, </t>
    </r>
    <r>
      <rPr>
        <sz val="9"/>
        <color rgb="FF608BA3"/>
        <rFont val="Roboto Regular"/>
      </rPr>
      <t>http://www.gpo.gov/fdsys/search/pagedetails.action?granuleId=&amp;packageId=BUDGET-2020-TAB</t>
    </r>
    <r>
      <rPr>
        <sz val="9"/>
        <color rgb="FF40434B"/>
        <rFont val="Roboto Regular"/>
      </rPr>
      <t xml:space="preserve">. </t>
    </r>
  </si>
  <si>
    <r>
      <rPr>
        <sz val="11"/>
        <color rgb="FF003461"/>
        <rFont val="Roboto Black"/>
      </rPr>
      <t>EXHIBIT 4.</t>
    </r>
    <r>
      <rPr>
        <sz val="11"/>
        <color rgb="FF003461"/>
        <rFont val="Roboto"/>
      </rPr>
      <t xml:space="preserve"> Major Health Programs and Other Components of the Federal Budget as a Share of Federal Outlays, FYs 1965–2018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</si>
</sst>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0.0"/>
    <numFmt numFmtId="166" formatCode="0.0000%"/>
  </numFmts>
  <fonts count="3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Roboto Regular"/>
      <family val="2"/>
    </font>
    <font>
      <sz val="10"/>
      <color rgb="FF40434B"/>
      <name val="Roboto Regular"/>
      <family val="2"/>
    </font>
    <font>
      <sz val="10"/>
      <color theme="1"/>
      <name val="Roboto Bold"/>
    </font>
    <font>
      <sz val="10"/>
      <color rgb="FF40434B"/>
      <name val="Roboto Bold"/>
    </font>
    <font>
      <b/>
      <sz val="11"/>
      <color rgb="FF40434B"/>
      <name val="Calibri"/>
      <family val="2"/>
      <scheme val="minor"/>
    </font>
    <font>
      <sz val="10"/>
      <color rgb="FFFFFFFF"/>
      <name val="Roboto Bold"/>
    </font>
    <font>
      <sz val="10"/>
      <color theme="0"/>
      <name val="Roboto Black"/>
    </font>
    <font>
      <sz val="9"/>
      <color theme="1"/>
      <name val="Roboto Regular"/>
      <family val="2"/>
    </font>
    <font>
      <sz val="9"/>
      <color rgb="FF40434B"/>
      <name val="Roboto Regular"/>
      <family val="2"/>
    </font>
    <font>
      <sz val="10"/>
      <color rgb="FF40434B"/>
      <name val="Roboto Regular"/>
    </font>
    <font>
      <sz val="9"/>
      <color rgb="FF40434B"/>
      <name val="Roboto Regular"/>
    </font>
    <font>
      <sz val="9"/>
      <color rgb="FF40434B"/>
      <name val="Roboto Black"/>
    </font>
    <font>
      <i/>
      <sz val="9"/>
      <color rgb="FF40434B"/>
      <name val="Roboto Regular"/>
    </font>
    <font>
      <sz val="9"/>
      <color rgb="FF608BA3"/>
      <name val="Roboto Regular"/>
    </font>
    <font>
      <sz val="11"/>
      <color rgb="FF40434B"/>
      <name val="Roboto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name val="Times New Roman"/>
      <family val="1"/>
    </font>
    <font>
      <sz val="12"/>
      <name val="Arial"/>
      <family val="2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rgb="FF003461"/>
      <name val="Roboto Bold"/>
    </font>
    <font>
      <sz val="10"/>
      <color theme="1"/>
      <name val="Roboto Regular"/>
    </font>
    <font>
      <b/>
      <sz val="11"/>
      <color theme="1"/>
      <name val="Roboto"/>
    </font>
    <font>
      <sz val="11"/>
      <color theme="1"/>
      <name val="Roboto"/>
    </font>
    <font>
      <sz val="11"/>
      <color rgb="FFFF0000"/>
      <name val="Roboto"/>
    </font>
    <font>
      <sz val="10"/>
      <name val="Roboto"/>
    </font>
    <font>
      <b/>
      <sz val="10"/>
      <name val="Roboto"/>
    </font>
    <font>
      <sz val="10"/>
      <color theme="1"/>
      <name val="Calibri"/>
      <family val="2"/>
    </font>
    <font>
      <sz val="11"/>
      <color theme="3"/>
      <name val="Roboto"/>
    </font>
    <font>
      <sz val="11"/>
      <color rgb="FF003461"/>
      <name val="Roboto Black"/>
    </font>
    <font>
      <sz val="11"/>
      <color rgb="FF003461"/>
      <name val="Roboto"/>
    </font>
    <font>
      <sz val="10"/>
      <color rgb="FF003461"/>
      <name val="Roboto Regular"/>
    </font>
  </fonts>
  <fills count="8">
    <fill>
      <patternFill patternType="none"/>
    </fill>
    <fill>
      <patternFill patternType="gray125"/>
    </fill>
    <fill>
      <patternFill patternType="solid">
        <fgColor rgb="FF40434B"/>
      </patternFill>
    </fill>
    <fill>
      <patternFill patternType="solid">
        <fgColor rgb="FF008170"/>
        <bgColor indexed="64"/>
      </patternFill>
    </fill>
    <fill>
      <patternFill patternType="solid">
        <fgColor rgb="FFECECED"/>
        <bgColor indexed="64"/>
      </patternFill>
    </fill>
    <fill>
      <patternFill patternType="solid">
        <fgColor rgb="FFCBD0D2"/>
      </patternFill>
    </fill>
    <fill>
      <patternFill patternType="solid">
        <fgColor rgb="FFECECED"/>
      </patternFill>
    </fill>
    <fill>
      <patternFill patternType="solid">
        <fgColor rgb="FFFFFFFF"/>
      </patternFill>
    </fill>
  </fills>
  <borders count="7">
    <border>
      <left/>
      <right/>
      <top/>
      <bottom/>
      <diagonal/>
    </border>
    <border>
      <left style="thin">
        <color rgb="FFCBD0D2"/>
      </left>
      <right style="thin">
        <color rgb="FFCBD0D2"/>
      </right>
      <top style="thin">
        <color rgb="FFCBD0D2"/>
      </top>
      <bottom style="thin">
        <color rgb="FFCBD0D2"/>
      </bottom>
      <diagonal/>
    </border>
    <border>
      <left style="thin">
        <color rgb="FFCBD0D2"/>
      </left>
      <right style="thin">
        <color rgb="FFCBD0D2"/>
      </right>
      <top style="thin">
        <color rgb="FFCBD0D2"/>
      </top>
      <bottom/>
      <diagonal/>
    </border>
    <border>
      <left style="thin">
        <color rgb="FFCBD0D2"/>
      </left>
      <right/>
      <top style="thin">
        <color rgb="FFCBD0D2"/>
      </top>
      <bottom style="thin">
        <color rgb="FFCBD0D2"/>
      </bottom>
      <diagonal/>
    </border>
    <border>
      <left/>
      <right/>
      <top style="thin">
        <color rgb="FFCBD0D2"/>
      </top>
      <bottom style="thin">
        <color rgb="FFCBD0D2"/>
      </bottom>
      <diagonal/>
    </border>
    <border>
      <left/>
      <right style="thin">
        <color rgb="FFCBD0D2"/>
      </right>
      <top style="thin">
        <color rgb="FFCBD0D2"/>
      </top>
      <bottom style="thin">
        <color rgb="FFCBD0D2"/>
      </bottom>
      <diagonal/>
    </border>
    <border>
      <left style="thin">
        <color rgb="FFCBD0D2"/>
      </left>
      <right style="thin">
        <color rgb="FFCBD0D2"/>
      </right>
      <top/>
      <bottom style="thin">
        <color rgb="FFCBD0D2"/>
      </bottom>
      <diagonal/>
    </border>
  </borders>
  <cellStyleXfs count="40">
    <xf numFmtId="0" fontId="0" fillId="0" borderId="0"/>
    <xf numFmtId="0" fontId="3" fillId="0" borderId="0"/>
    <xf numFmtId="0" fontId="5" fillId="0" borderId="0">
      <alignment wrapText="1"/>
    </xf>
    <xf numFmtId="9" fontId="1" fillId="0" borderId="0" applyFont="0" applyFill="0" applyBorder="0" applyAlignment="0" applyProtection="0"/>
    <xf numFmtId="0" fontId="8" fillId="2" borderId="1">
      <alignment horizontal="center" wrapText="1"/>
    </xf>
    <xf numFmtId="0" fontId="8" fillId="3" borderId="1">
      <alignment horizontal="center" wrapText="1"/>
    </xf>
    <xf numFmtId="0" fontId="10" fillId="0" borderId="0">
      <alignment wrapText="1"/>
    </xf>
    <xf numFmtId="0" fontId="3" fillId="0" borderId="1">
      <alignment wrapText="1"/>
    </xf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1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0" fontId="3" fillId="0" borderId="0"/>
    <xf numFmtId="0" fontId="20" fillId="0" borderId="0"/>
    <xf numFmtId="0" fontId="22" fillId="0" borderId="0"/>
    <xf numFmtId="0" fontId="1" fillId="0" borderId="0"/>
    <xf numFmtId="0" fontId="1" fillId="0" borderId="0"/>
    <xf numFmtId="0" fontId="20" fillId="0" borderId="0"/>
    <xf numFmtId="0" fontId="23" fillId="0" borderId="0"/>
    <xf numFmtId="0" fontId="21" fillId="0" borderId="0"/>
    <xf numFmtId="0" fontId="1" fillId="0" borderId="0"/>
    <xf numFmtId="0" fontId="20" fillId="0" borderId="0"/>
    <xf numFmtId="0" fontId="24" fillId="0" borderId="0"/>
    <xf numFmtId="0" fontId="20" fillId="0" borderId="0"/>
    <xf numFmtId="0" fontId="25" fillId="0" borderId="0"/>
    <xf numFmtId="0" fontId="23" fillId="0" borderId="0"/>
    <xf numFmtId="9" fontId="20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6" fillId="4" borderId="1">
      <alignment horizontal="center"/>
    </xf>
    <xf numFmtId="0" fontId="5" fillId="5" borderId="1">
      <alignment wrapText="1"/>
    </xf>
    <xf numFmtId="0" fontId="5" fillId="6" borderId="1">
      <alignment wrapText="1"/>
    </xf>
    <xf numFmtId="0" fontId="5" fillId="7" borderId="1">
      <alignment wrapText="1"/>
    </xf>
    <xf numFmtId="0" fontId="3" fillId="5" borderId="1">
      <alignment wrapText="1"/>
    </xf>
    <xf numFmtId="0" fontId="3" fillId="6" borderId="1">
      <alignment wrapText="1"/>
    </xf>
    <xf numFmtId="0" fontId="3" fillId="6" borderId="1">
      <alignment wrapText="1"/>
    </xf>
    <xf numFmtId="0" fontId="27" fillId="0" borderId="1">
      <alignment wrapText="1"/>
    </xf>
  </cellStyleXfs>
  <cellXfs count="61">
    <xf numFmtId="0" fontId="0" fillId="0" borderId="0" xfId="0"/>
    <xf numFmtId="0" fontId="4" fillId="0" borderId="0" xfId="1" applyFont="1"/>
    <xf numFmtId="0" fontId="6" fillId="0" borderId="0" xfId="2" applyFont="1" applyAlignment="1">
      <alignment wrapText="1"/>
    </xf>
    <xf numFmtId="0" fontId="7" fillId="0" borderId="0" xfId="1" applyFont="1" applyAlignment="1">
      <alignment horizontal="right" wrapText="1"/>
    </xf>
    <xf numFmtId="164" fontId="4" fillId="0" borderId="0" xfId="1" applyNumberFormat="1" applyFont="1"/>
    <xf numFmtId="0" fontId="9" fillId="3" borderId="1" xfId="5" applyFont="1">
      <alignment horizontal="center" wrapText="1"/>
    </xf>
    <xf numFmtId="0" fontId="11" fillId="0" borderId="0" xfId="6" applyFont="1" applyAlignment="1">
      <alignment wrapText="1"/>
    </xf>
    <xf numFmtId="164" fontId="12" fillId="0" borderId="1" xfId="7" applyNumberFormat="1" applyFont="1" applyAlignment="1">
      <alignment horizontal="center" wrapText="1"/>
    </xf>
    <xf numFmtId="164" fontId="12" fillId="0" borderId="1" xfId="8" applyNumberFormat="1" applyFont="1" applyBorder="1" applyAlignment="1">
      <alignment horizontal="center" wrapText="1"/>
    </xf>
    <xf numFmtId="165" fontId="12" fillId="0" borderId="1" xfId="7" applyNumberFormat="1" applyFont="1" applyAlignment="1">
      <alignment horizontal="center" wrapText="1"/>
    </xf>
    <xf numFmtId="0" fontId="12" fillId="0" borderId="0" xfId="7" applyFont="1" applyFill="1" applyBorder="1" applyAlignment="1">
      <alignment horizontal="left" wrapText="1"/>
    </xf>
    <xf numFmtId="164" fontId="12" fillId="0" borderId="0" xfId="7" applyNumberFormat="1" applyFont="1" applyFill="1" applyBorder="1" applyAlignment="1">
      <alignment horizontal="center" wrapText="1"/>
    </xf>
    <xf numFmtId="164" fontId="12" fillId="0" borderId="0" xfId="8" applyNumberFormat="1" applyFont="1" applyFill="1" applyBorder="1" applyAlignment="1">
      <alignment horizontal="center" wrapText="1"/>
    </xf>
    <xf numFmtId="0" fontId="17" fillId="0" borderId="0" xfId="9" applyFont="1"/>
    <xf numFmtId="164" fontId="11" fillId="0" borderId="0" xfId="6" applyNumberFormat="1" applyFont="1" applyAlignment="1">
      <alignment wrapText="1"/>
    </xf>
    <xf numFmtId="0" fontId="3" fillId="0" borderId="0" xfId="1" applyAlignment="1">
      <alignment vertical="top"/>
    </xf>
    <xf numFmtId="0" fontId="3" fillId="0" borderId="0" xfId="1"/>
    <xf numFmtId="0" fontId="28" fillId="0" borderId="0" xfId="9" applyFont="1"/>
    <xf numFmtId="0" fontId="29" fillId="0" borderId="0" xfId="9" applyFont="1"/>
    <xf numFmtId="0" fontId="30" fillId="0" borderId="0" xfId="9" applyFont="1"/>
    <xf numFmtId="0" fontId="5" fillId="0" borderId="0" xfId="2" applyAlignment="1">
      <alignment wrapText="1"/>
    </xf>
    <xf numFmtId="0" fontId="2" fillId="0" borderId="0" xfId="1" applyFont="1" applyAlignment="1">
      <alignment horizontal="right" wrapText="1"/>
    </xf>
    <xf numFmtId="164" fontId="29" fillId="0" borderId="0" xfId="8" applyNumberFormat="1" applyFont="1"/>
    <xf numFmtId="164" fontId="0" fillId="0" borderId="0" xfId="3" applyNumberFormat="1" applyFont="1"/>
    <xf numFmtId="164" fontId="3" fillId="0" borderId="0" xfId="1" applyNumberFormat="1"/>
    <xf numFmtId="164" fontId="30" fillId="0" borderId="0" xfId="8" applyNumberFormat="1" applyFont="1"/>
    <xf numFmtId="164" fontId="29" fillId="0" borderId="0" xfId="9" applyNumberFormat="1" applyFont="1"/>
    <xf numFmtId="164" fontId="30" fillId="0" borderId="0" xfId="9" applyNumberFormat="1" applyFont="1"/>
    <xf numFmtId="3" fontId="3" fillId="0" borderId="0" xfId="1" quotePrefix="1" applyNumberFormat="1"/>
    <xf numFmtId="3" fontId="3" fillId="0" borderId="0" xfId="1" applyNumberFormat="1"/>
    <xf numFmtId="164" fontId="3" fillId="0" borderId="0" xfId="8" applyNumberFormat="1" applyFont="1"/>
    <xf numFmtId="0" fontId="8" fillId="3" borderId="1" xfId="5">
      <alignment horizontal="center" wrapText="1"/>
    </xf>
    <xf numFmtId="0" fontId="10" fillId="0" borderId="0" xfId="6" applyAlignment="1">
      <alignment wrapText="1"/>
    </xf>
    <xf numFmtId="0" fontId="3" fillId="0" borderId="1" xfId="7" applyAlignment="1">
      <alignment horizontal="left" wrapText="1"/>
    </xf>
    <xf numFmtId="164" fontId="3" fillId="0" borderId="1" xfId="7" applyNumberFormat="1" applyAlignment="1">
      <alignment horizontal="right" wrapText="1"/>
    </xf>
    <xf numFmtId="164" fontId="33" fillId="0" borderId="1" xfId="8" applyNumberFormat="1" applyFont="1" applyBorder="1" applyAlignment="1">
      <alignment horizontal="right" wrapText="1"/>
    </xf>
    <xf numFmtId="164" fontId="3" fillId="0" borderId="0" xfId="8" quotePrefix="1" applyNumberFormat="1" applyFont="1"/>
    <xf numFmtId="166" fontId="3" fillId="0" borderId="0" xfId="1" applyNumberFormat="1"/>
    <xf numFmtId="164" fontId="3" fillId="0" borderId="1" xfId="7" applyNumberFormat="1" applyFont="1" applyAlignment="1">
      <alignment wrapText="1"/>
    </xf>
    <xf numFmtId="164" fontId="27" fillId="0" borderId="1" xfId="8" applyNumberFormat="1" applyFont="1" applyBorder="1" applyAlignment="1">
      <alignment wrapText="1"/>
    </xf>
    <xf numFmtId="0" fontId="3" fillId="0" borderId="0" xfId="1" applyAlignment="1">
      <alignment horizontal="left"/>
    </xf>
    <xf numFmtId="0" fontId="37" fillId="0" borderId="1" xfId="7" applyFont="1" applyAlignment="1">
      <alignment horizontal="left" wrapText="1"/>
    </xf>
    <xf numFmtId="0" fontId="37" fillId="0" borderId="1" xfId="7" applyFont="1" applyBorder="1" applyAlignment="1">
      <alignment horizontal="left" wrapText="1"/>
    </xf>
    <xf numFmtId="0" fontId="13" fillId="0" borderId="0" xfId="6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8" fillId="2" borderId="2" xfId="4" applyBorder="1" applyAlignment="1">
      <alignment horizontal="left" wrapText="1"/>
    </xf>
    <xf numFmtId="0" fontId="8" fillId="2" borderId="6" xfId="4" applyBorder="1" applyAlignment="1">
      <alignment horizontal="left" wrapText="1"/>
    </xf>
    <xf numFmtId="0" fontId="8" fillId="2" borderId="3" xfId="4" applyBorder="1" applyAlignment="1">
      <alignment horizontal="center" wrapText="1"/>
    </xf>
    <xf numFmtId="0" fontId="8" fillId="2" borderId="4" xfId="4" applyBorder="1" applyAlignment="1">
      <alignment horizontal="center" wrapText="1"/>
    </xf>
    <xf numFmtId="0" fontId="8" fillId="2" borderId="5" xfId="4" applyBorder="1" applyAlignment="1">
      <alignment horizontal="center" wrapText="1"/>
    </xf>
    <xf numFmtId="0" fontId="8" fillId="2" borderId="2" xfId="4" applyBorder="1" applyAlignment="1">
      <alignment horizontal="center" wrapText="1"/>
    </xf>
    <xf numFmtId="0" fontId="8" fillId="2" borderId="6" xfId="4" applyBorder="1" applyAlignment="1">
      <alignment horizontal="center" wrapText="1"/>
    </xf>
    <xf numFmtId="0" fontId="36" fillId="0" borderId="0" xfId="2" applyFont="1" applyAlignment="1">
      <alignment horizontal="left" wrapText="1"/>
    </xf>
    <xf numFmtId="0" fontId="34" fillId="0" borderId="0" xfId="2" applyFont="1" applyAlignment="1">
      <alignment horizontal="left" wrapText="1"/>
    </xf>
    <xf numFmtId="0" fontId="9" fillId="2" borderId="2" xfId="4" applyFont="1" applyBorder="1" applyAlignment="1">
      <alignment horizontal="left" wrapText="1"/>
    </xf>
    <xf numFmtId="0" fontId="9" fillId="2" borderId="6" xfId="4" applyFont="1" applyBorder="1" applyAlignment="1">
      <alignment horizontal="left" wrapText="1"/>
    </xf>
    <xf numFmtId="0" fontId="9" fillId="2" borderId="3" xfId="4" applyFont="1" applyBorder="1" applyAlignment="1">
      <alignment horizontal="center" wrapText="1"/>
    </xf>
    <xf numFmtId="0" fontId="9" fillId="2" borderId="4" xfId="4" applyFont="1" applyBorder="1" applyAlignment="1">
      <alignment horizontal="center" wrapText="1"/>
    </xf>
    <xf numFmtId="0" fontId="9" fillId="2" borderId="5" xfId="4" applyFont="1" applyBorder="1" applyAlignment="1">
      <alignment horizontal="center" wrapText="1"/>
    </xf>
    <xf numFmtId="0" fontId="9" fillId="2" borderId="2" xfId="4" applyFont="1" applyBorder="1" applyAlignment="1">
      <alignment horizontal="center" wrapText="1"/>
    </xf>
    <xf numFmtId="0" fontId="9" fillId="2" borderId="6" xfId="4" applyFont="1" applyBorder="1" applyAlignment="1">
      <alignment horizontal="center" wrapText="1"/>
    </xf>
  </cellXfs>
  <cellStyles count="40">
    <cellStyle name="Comma 2" xfId="10" xr:uid="{00000000-0005-0000-0000-000000000000}"/>
    <cellStyle name="Comma 2 2" xfId="11" xr:uid="{00000000-0005-0000-0000-000001000000}"/>
    <cellStyle name="Comma 3" xfId="12" xr:uid="{00000000-0005-0000-0000-000002000000}"/>
    <cellStyle name="Currency 2" xfId="13" xr:uid="{00000000-0005-0000-0000-000003000000}"/>
    <cellStyle name="Currency 2 2" xfId="14" xr:uid="{00000000-0005-0000-0000-000004000000}"/>
    <cellStyle name="Default" xfId="15" xr:uid="{00000000-0005-0000-0000-000005000000}"/>
    <cellStyle name="Normal" xfId="0" builtinId="0"/>
    <cellStyle name="Normal 2" xfId="9" xr:uid="{00000000-0005-0000-0000-000007000000}"/>
    <cellStyle name="Normal 2 2" xfId="16" xr:uid="{00000000-0005-0000-0000-000008000000}"/>
    <cellStyle name="Normal 2 3" xfId="17" xr:uid="{00000000-0005-0000-0000-000009000000}"/>
    <cellStyle name="Normal 2 3 2" xfId="18" xr:uid="{00000000-0005-0000-0000-00000A000000}"/>
    <cellStyle name="Normal 2 3 2 2" xfId="19" xr:uid="{00000000-0005-0000-0000-00000B000000}"/>
    <cellStyle name="Normal 3" xfId="1" xr:uid="{00000000-0005-0000-0000-00000C000000}"/>
    <cellStyle name="Normal 3 2" xfId="20" xr:uid="{00000000-0005-0000-0000-00000D000000}"/>
    <cellStyle name="Normal 3 2 2" xfId="21" xr:uid="{00000000-0005-0000-0000-00000E000000}"/>
    <cellStyle name="Normal 4" xfId="22" xr:uid="{00000000-0005-0000-0000-00000F000000}"/>
    <cellStyle name="Normal 5" xfId="23" xr:uid="{00000000-0005-0000-0000-000010000000}"/>
    <cellStyle name="Normal 5 10" xfId="24" xr:uid="{00000000-0005-0000-0000-000011000000}"/>
    <cellStyle name="Normal 6" xfId="25" xr:uid="{00000000-0005-0000-0000-000012000000}"/>
    <cellStyle name="Normal 6 2" xfId="26" xr:uid="{00000000-0005-0000-0000-000013000000}"/>
    <cellStyle name="Normal 7" xfId="27" xr:uid="{00000000-0005-0000-0000-000014000000}"/>
    <cellStyle name="Normal 8 2" xfId="28" xr:uid="{00000000-0005-0000-0000-000015000000}"/>
    <cellStyle name="Percent 2" xfId="8" xr:uid="{00000000-0005-0000-0000-000016000000}"/>
    <cellStyle name="Percent 2 2" xfId="29" xr:uid="{00000000-0005-0000-0000-000017000000}"/>
    <cellStyle name="Percent 2 3" xfId="30" xr:uid="{00000000-0005-0000-0000-000018000000}"/>
    <cellStyle name="Percent 3" xfId="3" xr:uid="{00000000-0005-0000-0000-000019000000}"/>
    <cellStyle name="Percent 4" xfId="31" xr:uid="{00000000-0005-0000-0000-00001A000000}"/>
    <cellStyle name="Table header 1" xfId="5" xr:uid="{00000000-0005-0000-0000-00001B000000}"/>
    <cellStyle name="Table header 2" xfId="4" xr:uid="{00000000-0005-0000-0000-00001C000000}"/>
    <cellStyle name="Table header 3" xfId="32" xr:uid="{00000000-0005-0000-0000-00001D000000}"/>
    <cellStyle name="Table note source line" xfId="6" xr:uid="{00000000-0005-0000-0000-00001E000000}"/>
    <cellStyle name="Table text bold dark fill" xfId="33" xr:uid="{00000000-0005-0000-0000-00001F000000}"/>
    <cellStyle name="Table text bold light fill" xfId="34" xr:uid="{00000000-0005-0000-0000-000020000000}"/>
    <cellStyle name="Table text bold white fill" xfId="35" xr:uid="{00000000-0005-0000-0000-000021000000}"/>
    <cellStyle name="Table text dark fill" xfId="36" xr:uid="{00000000-0005-0000-0000-000022000000}"/>
    <cellStyle name="Table text light fill" xfId="37" xr:uid="{00000000-0005-0000-0000-000023000000}"/>
    <cellStyle name="Table text light fill 2" xfId="38" xr:uid="{00000000-0005-0000-0000-000024000000}"/>
    <cellStyle name="Table text white fill" xfId="39" xr:uid="{00000000-0005-0000-0000-000025000000}"/>
    <cellStyle name="Table text white fill 2" xfId="7" xr:uid="{00000000-0005-0000-0000-000026000000}"/>
    <cellStyle name="Table title" xfId="2" xr:uid="{00000000-0005-0000-0000-000027000000}"/>
  </cellStyles>
  <dxfs count="0"/>
  <tableStyles count="0" defaultTableStyle="TableStyleMedium2" defaultPivotStyle="PivotStyleLight16"/>
  <colors>
    <mruColors>
      <color rgb="FF003461"/>
      <color rgb="FF1F49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143158447966701E-2"/>
          <c:y val="8.4931057081991501E-2"/>
          <c:w val="0.75922629417103205"/>
          <c:h val="0.85512090287370102"/>
        </c:manualLayout>
      </c:layout>
      <c:areaChart>
        <c:grouping val="percentStacked"/>
        <c:varyColors val="0"/>
        <c:ser>
          <c:idx val="0"/>
          <c:order val="0"/>
          <c:tx>
            <c:strRef>
              <c:f>Calc!$M$3</c:f>
              <c:strCache>
                <c:ptCount val="1"/>
                <c:pt idx="0">
                  <c:v>Medicaid</c:v>
                </c:pt>
              </c:strCache>
            </c:strRef>
          </c:tx>
          <c:spPr>
            <a:solidFill>
              <a:srgbClr val="008170"/>
            </a:solidFill>
            <a:ln>
              <a:noFill/>
            </a:ln>
          </c:spPr>
          <c:cat>
            <c:strRef>
              <c:f>(Calc!$N$2:$Y$2,Calc!$AA$2:$BP$2)</c:f>
              <c:strCache>
                <c:ptCount val="54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</c:strCache>
            </c:strRef>
          </c:cat>
          <c:val>
            <c:numRef>
              <c:f>(Calc!$N$3:$Y$3,Calc!$AA$3:$BP$3)</c:f>
              <c:numCache>
                <c:formatCode>0.0%</c:formatCode>
                <c:ptCount val="54"/>
                <c:pt idx="0">
                  <c:v>2.3006394424332647E-3</c:v>
                </c:pt>
                <c:pt idx="1">
                  <c:v>5.723545327505724E-3</c:v>
                </c:pt>
                <c:pt idx="2">
                  <c:v>7.4493217497332721E-3</c:v>
                </c:pt>
                <c:pt idx="3">
                  <c:v>1.0138435110647041E-2</c:v>
                </c:pt>
                <c:pt idx="4">
                  <c:v>1.2442822914397736E-2</c:v>
                </c:pt>
                <c:pt idx="5">
                  <c:v>1.3938226109001323E-2</c:v>
                </c:pt>
                <c:pt idx="6">
                  <c:v>1.5996421978189294E-2</c:v>
                </c:pt>
                <c:pt idx="7">
                  <c:v>1.9945292416800691E-2</c:v>
                </c:pt>
                <c:pt idx="8">
                  <c:v>1.872148534636783E-2</c:v>
                </c:pt>
                <c:pt idx="9">
                  <c:v>2.1599426787298735E-2</c:v>
                </c:pt>
                <c:pt idx="10">
                  <c:v>2.0581827810743473E-2</c:v>
                </c:pt>
                <c:pt idx="11">
                  <c:v>2.3045143521108577E-2</c:v>
                </c:pt>
                <c:pt idx="12">
                  <c:v>2.4133835755025437E-2</c:v>
                </c:pt>
                <c:pt idx="13">
                  <c:v>2.3280856944801698E-2</c:v>
                </c:pt>
                <c:pt idx="14">
                  <c:v>2.4615695953399415E-2</c:v>
                </c:pt>
                <c:pt idx="15">
                  <c:v>2.3618263075332394E-2</c:v>
                </c:pt>
                <c:pt idx="16">
                  <c:v>2.4818611673431714E-2</c:v>
                </c:pt>
                <c:pt idx="17">
                  <c:v>2.332036639968461E-2</c:v>
                </c:pt>
                <c:pt idx="18">
                  <c:v>2.348570693400498E-2</c:v>
                </c:pt>
                <c:pt idx="19">
                  <c:v>2.3551164879285751E-2</c:v>
                </c:pt>
                <c:pt idx="20">
                  <c:v>2.3939497687944341E-2</c:v>
                </c:pt>
                <c:pt idx="21">
                  <c:v>2.523773655013924E-2</c:v>
                </c:pt>
                <c:pt idx="22">
                  <c:v>2.7325234532881416E-2</c:v>
                </c:pt>
                <c:pt idx="23">
                  <c:v>2.861851005621862E-2</c:v>
                </c:pt>
                <c:pt idx="24">
                  <c:v>3.0255048555488426E-2</c:v>
                </c:pt>
                <c:pt idx="25">
                  <c:v>3.280385445090276E-2</c:v>
                </c:pt>
                <c:pt idx="26">
                  <c:v>3.9670720858826211E-2</c:v>
                </c:pt>
                <c:pt idx="27">
                  <c:v>4.9095603494389191E-2</c:v>
                </c:pt>
                <c:pt idx="28">
                  <c:v>5.3763837586012629E-2</c:v>
                </c:pt>
                <c:pt idx="29">
                  <c:v>5.6120326840667908E-2</c:v>
                </c:pt>
                <c:pt idx="30">
                  <c:v>5.8763298767204444E-2</c:v>
                </c:pt>
                <c:pt idx="31">
                  <c:v>5.8949659208296916E-2</c:v>
                </c:pt>
                <c:pt idx="32">
                  <c:v>5.9678374333902107E-2</c:v>
                </c:pt>
                <c:pt idx="33">
                  <c:v>6.1262676570297096E-2</c:v>
                </c:pt>
                <c:pt idx="34">
                  <c:v>6.3485329425410825E-2</c:v>
                </c:pt>
                <c:pt idx="35">
                  <c:v>6.5916319628832556E-2</c:v>
                </c:pt>
                <c:pt idx="36">
                  <c:v>6.9449648548511253E-2</c:v>
                </c:pt>
                <c:pt idx="37">
                  <c:v>7.3356427539194011E-2</c:v>
                </c:pt>
                <c:pt idx="38">
                  <c:v>7.4398386220837179E-2</c:v>
                </c:pt>
                <c:pt idx="39">
                  <c:v>7.6861413416804747E-2</c:v>
                </c:pt>
                <c:pt idx="40">
                  <c:v>7.3512605599531058E-2</c:v>
                </c:pt>
                <c:pt idx="41">
                  <c:v>6.8030733884484287E-2</c:v>
                </c:pt>
                <c:pt idx="42">
                  <c:v>6.9859265595235212E-2</c:v>
                </c:pt>
                <c:pt idx="43">
                  <c:v>6.7534963440606402E-2</c:v>
                </c:pt>
                <c:pt idx="44">
                  <c:v>7.1332302539431569E-2</c:v>
                </c:pt>
                <c:pt idx="45">
                  <c:v>7.8902159887002873E-2</c:v>
                </c:pt>
                <c:pt idx="46">
                  <c:v>7.6313916068680418E-2</c:v>
                </c:pt>
                <c:pt idx="47">
                  <c:v>7.1041974863344279E-2</c:v>
                </c:pt>
                <c:pt idx="48">
                  <c:v>7.6816538688307928E-2</c:v>
                </c:pt>
                <c:pt idx="49">
                  <c:v>8.5980485322923073E-2</c:v>
                </c:pt>
                <c:pt idx="50">
                  <c:v>9.4739029000930966E-2</c:v>
                </c:pt>
                <c:pt idx="51">
                  <c:v>9.5592289075567438E-2</c:v>
                </c:pt>
                <c:pt idx="52">
                  <c:v>9.4102713764319515E-2</c:v>
                </c:pt>
                <c:pt idx="53">
                  <c:v>9.4707476827932152E-2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6C-5341-904F-FD6819FEF80D}"/>
            </c:ext>
          </c:extLst>
        </c:ser>
        <c:ser>
          <c:idx val="1"/>
          <c:order val="1"/>
          <c:tx>
            <c:strRef>
              <c:f>Calc!$M$4</c:f>
              <c:strCache>
                <c:ptCount val="1"/>
                <c:pt idx="0">
                  <c:v>CHIP</c:v>
                </c:pt>
              </c:strCache>
            </c:strRef>
          </c:tx>
          <c:spPr>
            <a:solidFill>
              <a:schemeClr val="bg1"/>
            </a:solidFill>
          </c:spPr>
          <c:cat>
            <c:strRef>
              <c:f>(Calc!$N$2:$Y$2,Calc!$AA$2:$BP$2)</c:f>
              <c:strCache>
                <c:ptCount val="54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</c:strCache>
            </c:strRef>
          </c:cat>
          <c:val>
            <c:numRef>
              <c:f>(Calc!$N$4:$Y$4,Calc!$AA$4:$BP$4)</c:f>
              <c:numCache>
                <c:formatCode>0.0%</c:formatCode>
                <c:ptCount val="5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3.025795511898033E-6</c:v>
                </c:pt>
                <c:pt idx="34">
                  <c:v>3.3199321676160302E-4</c:v>
                </c:pt>
                <c:pt idx="35">
                  <c:v>6.8196428072332931E-4</c:v>
                </c:pt>
                <c:pt idx="36">
                  <c:v>1.9856713866846748E-3</c:v>
                </c:pt>
                <c:pt idx="37">
                  <c:v>1.8310263992035384E-3</c:v>
                </c:pt>
                <c:pt idx="38">
                  <c:v>2.0162979843038956E-3</c:v>
                </c:pt>
                <c:pt idx="39">
                  <c:v>2.0092976355534464E-3</c:v>
                </c:pt>
                <c:pt idx="40">
                  <c:v>2.0748742797710479E-3</c:v>
                </c:pt>
                <c:pt idx="41">
                  <c:v>2.0530686804391633E-3</c:v>
                </c:pt>
                <c:pt idx="42">
                  <c:v>2.19886055046275E-3</c:v>
                </c:pt>
                <c:pt idx="43">
                  <c:v>2.3134612599177077E-3</c:v>
                </c:pt>
                <c:pt idx="44">
                  <c:v>2.1454499659860756E-3</c:v>
                </c:pt>
                <c:pt idx="45">
                  <c:v>2.2814057763794232E-3</c:v>
                </c:pt>
                <c:pt idx="46">
                  <c:v>2.3949054485556047E-3</c:v>
                </c:pt>
                <c:pt idx="47">
                  <c:v>2.5704914388315196E-3</c:v>
                </c:pt>
                <c:pt idx="48">
                  <c:v>2.7407601014333054E-3</c:v>
                </c:pt>
                <c:pt idx="49">
                  <c:v>2.6563735282139154E-3</c:v>
                </c:pt>
                <c:pt idx="50">
                  <c:v>2.5009162080660437E-3</c:v>
                </c:pt>
                <c:pt idx="51">
                  <c:v>3.7130653177636368E-3</c:v>
                </c:pt>
                <c:pt idx="52">
                  <c:v>4.0747151667609328E-3</c:v>
                </c:pt>
                <c:pt idx="53">
                  <c:v>4.2058465209165539E-3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6C-5341-904F-FD6819FEF80D}"/>
            </c:ext>
          </c:extLst>
        </c:ser>
        <c:ser>
          <c:idx val="2"/>
          <c:order val="2"/>
          <c:tx>
            <c:strRef>
              <c:f>Calc!$M$5</c:f>
              <c:strCache>
                <c:ptCount val="1"/>
                <c:pt idx="0">
                  <c:v>Medicare</c:v>
                </c:pt>
              </c:strCache>
            </c:strRef>
          </c:tx>
          <c:spPr>
            <a:solidFill>
              <a:srgbClr val="ABC1CE"/>
            </a:solidFill>
            <a:ln>
              <a:solidFill>
                <a:srgbClr val="ABC1CE"/>
              </a:solidFill>
            </a:ln>
          </c:spPr>
          <c:cat>
            <c:strRef>
              <c:f>(Calc!$N$2:$Y$2,Calc!$AA$2:$BP$2)</c:f>
              <c:strCache>
                <c:ptCount val="54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</c:strCache>
            </c:strRef>
          </c:cat>
          <c:val>
            <c:numRef>
              <c:f>(Calc!$N$5:$Y$5,Calc!$AA$5:$BP$5)</c:f>
              <c:numCache>
                <c:formatCode>0.0%</c:formatCode>
                <c:ptCount val="54"/>
                <c:pt idx="0">
                  <c:v>0</c:v>
                </c:pt>
                <c:pt idx="1">
                  <c:v>0</c:v>
                </c:pt>
                <c:pt idx="2">
                  <c:v>1.6035411268607427E-2</c:v>
                </c:pt>
                <c:pt idx="3">
                  <c:v>2.4852077649409995E-2</c:v>
                </c:pt>
                <c:pt idx="4">
                  <c:v>2.9383576562840338E-2</c:v>
                </c:pt>
                <c:pt idx="5">
                  <c:v>2.9890262664260998E-2</c:v>
                </c:pt>
                <c:pt idx="6">
                  <c:v>2.9618598100603317E-2</c:v>
                </c:pt>
                <c:pt idx="7">
                  <c:v>3.0448974991438393E-2</c:v>
                </c:pt>
                <c:pt idx="8">
                  <c:v>3.0984058248238754E-2</c:v>
                </c:pt>
                <c:pt idx="9">
                  <c:v>3.3308706967281582E-2</c:v>
                </c:pt>
                <c:pt idx="10">
                  <c:v>3.6752404222283742E-2</c:v>
                </c:pt>
                <c:pt idx="11">
                  <c:v>4.0337070189783532E-2</c:v>
                </c:pt>
                <c:pt idx="12">
                  <c:v>4.5393897629136551E-2</c:v>
                </c:pt>
                <c:pt idx="13">
                  <c:v>4.7590605694654557E-2</c:v>
                </c:pt>
                <c:pt idx="14">
                  <c:v>5.0606315522153528E-2</c:v>
                </c:pt>
                <c:pt idx="15">
                  <c:v>5.2475627854557394E-2</c:v>
                </c:pt>
                <c:pt idx="16">
                  <c:v>5.5919650979519078E-2</c:v>
                </c:pt>
                <c:pt idx="17">
                  <c:v>6.0760878747772355E-2</c:v>
                </c:pt>
                <c:pt idx="18">
                  <c:v>6.339347125799763E-2</c:v>
                </c:pt>
                <c:pt idx="19">
                  <c:v>6.5753312084338558E-2</c:v>
                </c:pt>
                <c:pt idx="20">
                  <c:v>6.7720617449891371E-2</c:v>
                </c:pt>
                <c:pt idx="21">
                  <c:v>6.9109697066384493E-2</c:v>
                </c:pt>
                <c:pt idx="22">
                  <c:v>7.3099359871396596E-2</c:v>
                </c:pt>
                <c:pt idx="23">
                  <c:v>7.2251826353606108E-2</c:v>
                </c:pt>
                <c:pt idx="24">
                  <c:v>7.2315196683170962E-2</c:v>
                </c:pt>
                <c:pt idx="25">
                  <c:v>7.6459325790327645E-2</c:v>
                </c:pt>
                <c:pt idx="26">
                  <c:v>7.7060109075037034E-2</c:v>
                </c:pt>
                <c:pt idx="27">
                  <c:v>8.4093783047623327E-2</c:v>
                </c:pt>
                <c:pt idx="28">
                  <c:v>9.0750865979937367E-2</c:v>
                </c:pt>
                <c:pt idx="29">
                  <c:v>9.7030139175455207E-2</c:v>
                </c:pt>
                <c:pt idx="30">
                  <c:v>0.10350310277078817</c:v>
                </c:pt>
                <c:pt idx="31">
                  <c:v>0.10975569118299194</c:v>
                </c:pt>
                <c:pt idx="32">
                  <c:v>0.1170689693938478</c:v>
                </c:pt>
                <c:pt idx="33">
                  <c:v>0.11512123152297971</c:v>
                </c:pt>
                <c:pt idx="34">
                  <c:v>0.11028873420681826</c:v>
                </c:pt>
                <c:pt idx="35">
                  <c:v>0.1085077838955812</c:v>
                </c:pt>
                <c:pt idx="36">
                  <c:v>0.11491073336174863</c:v>
                </c:pt>
                <c:pt idx="37">
                  <c:v>0.1132327213667155</c:v>
                </c:pt>
                <c:pt idx="38">
                  <c:v>0.11375948597596462</c:v>
                </c:pt>
                <c:pt idx="39">
                  <c:v>0.11552916229254449</c:v>
                </c:pt>
                <c:pt idx="40">
                  <c:v>0.11906922329150547</c:v>
                </c:pt>
                <c:pt idx="41">
                  <c:v>0.12236266736972938</c:v>
                </c:pt>
                <c:pt idx="42">
                  <c:v>0.13588042009963769</c:v>
                </c:pt>
                <c:pt idx="43">
                  <c:v>0.12935835984314062</c:v>
                </c:pt>
                <c:pt idx="44">
                  <c:v>0.12084537608199956</c:v>
                </c:pt>
                <c:pt idx="45">
                  <c:v>0.12914862518328335</c:v>
                </c:pt>
                <c:pt idx="46">
                  <c:v>0.13319854068688741</c:v>
                </c:pt>
                <c:pt idx="47">
                  <c:v>0.13214509424615412</c:v>
                </c:pt>
                <c:pt idx="48">
                  <c:v>0.14235193628955672</c:v>
                </c:pt>
                <c:pt idx="49">
                  <c:v>0.14411354014677646</c:v>
                </c:pt>
                <c:pt idx="50">
                  <c:v>0.14623384988597848</c:v>
                </c:pt>
                <c:pt idx="51">
                  <c:v>0.1527174291104321</c:v>
                </c:pt>
                <c:pt idx="52">
                  <c:v>0.14853245958688255</c:v>
                </c:pt>
                <c:pt idx="53">
                  <c:v>0.14160186242924749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6C-5341-904F-FD6819FEF80D}"/>
            </c:ext>
          </c:extLst>
        </c:ser>
        <c:ser>
          <c:idx val="3"/>
          <c:order val="3"/>
          <c:tx>
            <c:strRef>
              <c:f>Calc!$M$6</c:f>
              <c:strCache>
                <c:ptCount val="1"/>
                <c:pt idx="0">
                  <c:v>Exchange subsidies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cat>
            <c:strRef>
              <c:f>(Calc!$N$2:$Y$2,Calc!$AA$2:$BP$2)</c:f>
              <c:strCache>
                <c:ptCount val="54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</c:strCache>
            </c:strRef>
          </c:cat>
          <c:val>
            <c:numRef>
              <c:f>(Calc!$N$6:$Y$6,Calc!$AA$6:$BP$6)</c:f>
              <c:numCache>
                <c:formatCode>0.0%</c:formatCode>
                <c:ptCount val="5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3.7270226827033977E-3</c:v>
                </c:pt>
                <c:pt idx="50">
                  <c:v>7.371107199187832E-3</c:v>
                </c:pt>
                <c:pt idx="51">
                  <c:v>8.0015843796364654E-3</c:v>
                </c:pt>
                <c:pt idx="52">
                  <c:v>9.8311544925844402E-3</c:v>
                </c:pt>
                <c:pt idx="53">
                  <c:v>1.1186062347379268E-2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6C-5341-904F-FD6819FEF80D}"/>
            </c:ext>
          </c:extLst>
        </c:ser>
        <c:ser>
          <c:idx val="4"/>
          <c:order val="4"/>
          <c:tx>
            <c:strRef>
              <c:f>Calc!$M$7</c:f>
              <c:strCache>
                <c:ptCount val="1"/>
                <c:pt idx="0">
                  <c:v>Social Security</c:v>
                </c:pt>
              </c:strCache>
            </c:strRef>
          </c:tx>
          <c:spPr>
            <a:solidFill>
              <a:schemeClr val="bg1"/>
            </a:solidFill>
            <a:ln>
              <a:solidFill>
                <a:srgbClr val="98999D"/>
              </a:solidFill>
            </a:ln>
          </c:spPr>
          <c:cat>
            <c:strRef>
              <c:f>(Calc!$N$2:$Y$2,Calc!$AA$2:$BP$2)</c:f>
              <c:strCache>
                <c:ptCount val="54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</c:strCache>
            </c:strRef>
          </c:cat>
          <c:val>
            <c:numRef>
              <c:f>(Calc!$N$7:$Y$7,Calc!$AA$7:$BP$7)</c:f>
              <c:numCache>
                <c:formatCode>0.0%</c:formatCode>
                <c:ptCount val="54"/>
                <c:pt idx="0">
                  <c:v>0.14444124911188552</c:v>
                </c:pt>
                <c:pt idx="1">
                  <c:v>0.15057384116790057</c:v>
                </c:pt>
                <c:pt idx="2">
                  <c:v>0.13521820860641162</c:v>
                </c:pt>
                <c:pt idx="3">
                  <c:v>0.13076111242098645</c:v>
                </c:pt>
                <c:pt idx="4">
                  <c:v>0.14539316053147464</c:v>
                </c:pt>
                <c:pt idx="5">
                  <c:v>0.1515315692899018</c:v>
                </c:pt>
                <c:pt idx="6">
                  <c:v>0.16715356945739679</c:v>
                </c:pt>
                <c:pt idx="7">
                  <c:v>0.17064257567810093</c:v>
                </c:pt>
                <c:pt idx="8">
                  <c:v>0.19607093001013401</c:v>
                </c:pt>
                <c:pt idx="9">
                  <c:v>0.2041513370631759</c:v>
                </c:pt>
                <c:pt idx="10">
                  <c:v>0.19124550148646535</c:v>
                </c:pt>
                <c:pt idx="11">
                  <c:v>0.19553675173215132</c:v>
                </c:pt>
                <c:pt idx="12">
                  <c:v>0.20451202048785733</c:v>
                </c:pt>
                <c:pt idx="13">
                  <c:v>0.20152110318128114</c:v>
                </c:pt>
                <c:pt idx="14">
                  <c:v>0.20354821557532518</c:v>
                </c:pt>
                <c:pt idx="15">
                  <c:v>0.19807899604190604</c:v>
                </c:pt>
                <c:pt idx="16">
                  <c:v>0.20329204515798957</c:v>
                </c:pt>
                <c:pt idx="17">
                  <c:v>0.20639281897382877</c:v>
                </c:pt>
                <c:pt idx="18">
                  <c:v>0.2084617820684741</c:v>
                </c:pt>
                <c:pt idx="19">
                  <c:v>0.20668110659129729</c:v>
                </c:pt>
                <c:pt idx="20">
                  <c:v>0.19700235855037915</c:v>
                </c:pt>
                <c:pt idx="21">
                  <c:v>0.19845574737828434</c:v>
                </c:pt>
                <c:pt idx="22">
                  <c:v>0.20425152163758184</c:v>
                </c:pt>
                <c:pt idx="23">
                  <c:v>0.20368728016114002</c:v>
                </c:pt>
                <c:pt idx="24">
                  <c:v>0.20143948421979413</c:v>
                </c:pt>
                <c:pt idx="25">
                  <c:v>0.19672496175158202</c:v>
                </c:pt>
                <c:pt idx="26">
                  <c:v>0.20144975253468819</c:v>
                </c:pt>
                <c:pt idx="27">
                  <c:v>0.20641405283566253</c:v>
                </c:pt>
                <c:pt idx="28">
                  <c:v>0.21426706381360394</c:v>
                </c:pt>
                <c:pt idx="29">
                  <c:v>0.21680353438887034</c:v>
                </c:pt>
                <c:pt idx="30">
                  <c:v>0.21987449051355706</c:v>
                </c:pt>
                <c:pt idx="31">
                  <c:v>0.22239958884551203</c:v>
                </c:pt>
                <c:pt idx="32">
                  <c:v>0.22627717167275826</c:v>
                </c:pt>
                <c:pt idx="33">
                  <c:v>0.22761183642791527</c:v>
                </c:pt>
                <c:pt idx="34">
                  <c:v>0.22739537512883098</c:v>
                </c:pt>
                <c:pt idx="35">
                  <c:v>0.22697560021241511</c:v>
                </c:pt>
                <c:pt idx="36">
                  <c:v>0.23049033575507583</c:v>
                </c:pt>
                <c:pt idx="37">
                  <c:v>0.224811949312097</c:v>
                </c:pt>
                <c:pt idx="38">
                  <c:v>0.21781249956595192</c:v>
                </c:pt>
                <c:pt idx="39">
                  <c:v>0.21437901712329813</c:v>
                </c:pt>
                <c:pt idx="40">
                  <c:v>0.20983860156143494</c:v>
                </c:pt>
                <c:pt idx="41">
                  <c:v>0.20485904220259504</c:v>
                </c:pt>
                <c:pt idx="42">
                  <c:v>0.21308497936369372</c:v>
                </c:pt>
                <c:pt idx="43">
                  <c:v>0.20523083649394611</c:v>
                </c:pt>
                <c:pt idx="44">
                  <c:v>0.19266294204954007</c:v>
                </c:pt>
                <c:pt idx="45">
                  <c:v>0.20270060360205827</c:v>
                </c:pt>
                <c:pt idx="46">
                  <c:v>0.20119620378760861</c:v>
                </c:pt>
                <c:pt idx="47">
                  <c:v>0.21769467892676239</c:v>
                </c:pt>
                <c:pt idx="48">
                  <c:v>0.23382599863786915</c:v>
                </c:pt>
                <c:pt idx="49">
                  <c:v>0.24096051546309427</c:v>
                </c:pt>
                <c:pt idx="50">
                  <c:v>0.23887528383489348</c:v>
                </c:pt>
                <c:pt idx="51">
                  <c:v>0.23627658326351059</c:v>
                </c:pt>
                <c:pt idx="52">
                  <c:v>0.23588441712786831</c:v>
                </c:pt>
                <c:pt idx="53">
                  <c:v>0.23898879592858871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6C-5341-904F-FD6819FEF80D}"/>
            </c:ext>
          </c:extLst>
        </c:ser>
        <c:ser>
          <c:idx val="6"/>
          <c:order val="5"/>
          <c:tx>
            <c:strRef>
              <c:f>Calc!$M$8</c:f>
              <c:strCache>
                <c:ptCount val="1"/>
                <c:pt idx="0">
                  <c:v>All other mandatory</c:v>
                </c:pt>
              </c:strCache>
            </c:strRef>
          </c:tx>
          <c:spPr>
            <a:solidFill>
              <a:srgbClr val="ECECED"/>
            </a:solidFill>
            <a:ln>
              <a:solidFill>
                <a:srgbClr val="98999D"/>
              </a:solidFill>
            </a:ln>
          </c:spPr>
          <c:cat>
            <c:strRef>
              <c:f>(Calc!$N$2:$Y$2,Calc!$AA$2:$BP$2)</c:f>
              <c:strCache>
                <c:ptCount val="54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</c:strCache>
            </c:strRef>
          </c:cat>
          <c:val>
            <c:numRef>
              <c:f>(Calc!$N$8:$Y$8,Calc!$AA$8:$BP$8)</c:f>
              <c:numCache>
                <c:formatCode>0.0%</c:formatCode>
                <c:ptCount val="54"/>
                <c:pt idx="0">
                  <c:v>0.12260209087525797</c:v>
                </c:pt>
                <c:pt idx="1">
                  <c:v>0.10387863110635388</c:v>
                </c:pt>
                <c:pt idx="2">
                  <c:v>9.9914901183762644E-2</c:v>
                </c:pt>
                <c:pt idx="3">
                  <c:v>0.10969270324587109</c:v>
                </c:pt>
                <c:pt idx="4">
                  <c:v>0.10478109344369418</c:v>
                </c:pt>
                <c:pt idx="5">
                  <c:v>0.11649944543544817</c:v>
                </c:pt>
                <c:pt idx="6">
                  <c:v>0.13361437298974174</c:v>
                </c:pt>
                <c:pt idx="7">
                  <c:v>0.15463345485757388</c:v>
                </c:pt>
                <c:pt idx="8">
                  <c:v>0.15292604606299373</c:v>
                </c:pt>
                <c:pt idx="9">
                  <c:v>0.14821483596241447</c:v>
                </c:pt>
                <c:pt idx="10">
                  <c:v>0.20615529049263989</c:v>
                </c:pt>
                <c:pt idx="11">
                  <c:v>0.19694883160476825</c:v>
                </c:pt>
                <c:pt idx="12">
                  <c:v>0.17130722499987783</c:v>
                </c:pt>
                <c:pt idx="13">
                  <c:v>0.173557916581289</c:v>
                </c:pt>
                <c:pt idx="14">
                  <c:v>0.16048711579515423</c:v>
                </c:pt>
                <c:pt idx="15">
                  <c:v>0.16933162532300178</c:v>
                </c:pt>
                <c:pt idx="16">
                  <c:v>0.16059335840799951</c:v>
                </c:pt>
                <c:pt idx="17">
                  <c:v>0.1584191873071554</c:v>
                </c:pt>
                <c:pt idx="18">
                  <c:v>0.15649385672790969</c:v>
                </c:pt>
                <c:pt idx="19">
                  <c:v>0.12812204671256919</c:v>
                </c:pt>
                <c:pt idx="20">
                  <c:v>0.13515169959338252</c:v>
                </c:pt>
                <c:pt idx="21">
                  <c:v>0.12708025792068112</c:v>
                </c:pt>
                <c:pt idx="22">
                  <c:v>0.11488351292856595</c:v>
                </c:pt>
                <c:pt idx="23">
                  <c:v>0.11651365631482428</c:v>
                </c:pt>
                <c:pt idx="24">
                  <c:v>0.12084970137522154</c:v>
                </c:pt>
                <c:pt idx="25">
                  <c:v>0.14738071162408728</c:v>
                </c:pt>
                <c:pt idx="26">
                  <c:v>0.1322704734690302</c:v>
                </c:pt>
                <c:pt idx="27">
                  <c:v>0.12971859439794606</c:v>
                </c:pt>
                <c:pt idx="28">
                  <c:v>0.1172546059064018</c:v>
                </c:pt>
                <c:pt idx="29">
                  <c:v>0.12088165434355486</c:v>
                </c:pt>
                <c:pt idx="30">
                  <c:v>0.10530815930415599</c:v>
                </c:pt>
                <c:pt idx="31">
                  <c:v>0.11303223871568052</c:v>
                </c:pt>
                <c:pt idx="32">
                  <c:v>0.10293195496141441</c:v>
                </c:pt>
                <c:pt idx="33">
                  <c:v>0.11604167851769909</c:v>
                </c:pt>
                <c:pt idx="34">
                  <c:v>0.12732204282183657</c:v>
                </c:pt>
                <c:pt idx="35">
                  <c:v>0.1297246988456916</c:v>
                </c:pt>
                <c:pt idx="36">
                  <c:v>0.12407681579690431</c:v>
                </c:pt>
                <c:pt idx="37">
                  <c:v>0.1367695164439299</c:v>
                </c:pt>
                <c:pt idx="38">
                  <c:v>0.13948661488338113</c:v>
                </c:pt>
                <c:pt idx="39">
                  <c:v>0.13095805596637533</c:v>
                </c:pt>
                <c:pt idx="40">
                  <c:v>0.12926397991550823</c:v>
                </c:pt>
                <c:pt idx="41">
                  <c:v>0.13444454906687256</c:v>
                </c:pt>
                <c:pt idx="42">
                  <c:v>0.1103630098882759</c:v>
                </c:pt>
                <c:pt idx="43">
                  <c:v>0.13030822009666915</c:v>
                </c:pt>
                <c:pt idx="44">
                  <c:v>0.20807680750677224</c:v>
                </c:pt>
                <c:pt idx="45">
                  <c:v>0.14053251314187498</c:v>
                </c:pt>
                <c:pt idx="46">
                  <c:v>0.14918604021853615</c:v>
                </c:pt>
                <c:pt idx="47">
                  <c:v>0.15230665098000518</c:v>
                </c:pt>
                <c:pt idx="48">
                  <c:v>0.1323122272518214</c:v>
                </c:pt>
                <c:pt idx="49">
                  <c:v>0.12104781016027225</c:v>
                </c:pt>
                <c:pt idx="50">
                  <c:v>0.13233376139368722</c:v>
                </c:pt>
                <c:pt idx="51">
                  <c:v>0.13374692286687578</c:v>
                </c:pt>
                <c:pt idx="52">
                  <c:v>0.14017231142638137</c:v>
                </c:pt>
                <c:pt idx="53">
                  <c:v>0.12318978486956327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6C-5341-904F-FD6819FEF80D}"/>
            </c:ext>
          </c:extLst>
        </c:ser>
        <c:ser>
          <c:idx val="7"/>
          <c:order val="6"/>
          <c:tx>
            <c:strRef>
              <c:f>Calc!$M$9</c:f>
              <c:strCache>
                <c:ptCount val="1"/>
                <c:pt idx="0">
                  <c:v>Defense discretionary</c:v>
                </c:pt>
              </c:strCache>
            </c:strRef>
          </c:tx>
          <c:spPr>
            <a:solidFill>
              <a:schemeClr val="bg1"/>
            </a:solidFill>
            <a:ln>
              <a:solidFill>
                <a:srgbClr val="98999D"/>
              </a:solidFill>
            </a:ln>
          </c:spPr>
          <c:cat>
            <c:strRef>
              <c:f>(Calc!$N$2:$Y$2,Calc!$AA$2:$BP$2)</c:f>
              <c:strCache>
                <c:ptCount val="54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</c:strCache>
            </c:strRef>
          </c:cat>
          <c:val>
            <c:numRef>
              <c:f>(Calc!$N$9:$Y$9,Calc!$AA$9:$BP$9)</c:f>
              <c:numCache>
                <c:formatCode>0.0%</c:formatCode>
                <c:ptCount val="54"/>
                <c:pt idx="0">
                  <c:v>0.4315644348208546</c:v>
                </c:pt>
                <c:pt idx="1">
                  <c:v>0.43854250289893854</c:v>
                </c:pt>
                <c:pt idx="2">
                  <c:v>0.45718386424833612</c:v>
                </c:pt>
                <c:pt idx="3">
                  <c:v>0.46118090875408402</c:v>
                </c:pt>
                <c:pt idx="4">
                  <c:v>0.45041929862774993</c:v>
                </c:pt>
                <c:pt idx="5">
                  <c:v>0.41866812506069545</c:v>
                </c:pt>
                <c:pt idx="6">
                  <c:v>0.37592543250290239</c:v>
                </c:pt>
                <c:pt idx="7">
                  <c:v>0.34392949571052667</c:v>
                </c:pt>
                <c:pt idx="8">
                  <c:v>0.31376802451700603</c:v>
                </c:pt>
                <c:pt idx="9">
                  <c:v>0.29967441221566754</c:v>
                </c:pt>
                <c:pt idx="10">
                  <c:v>0.26363696544419435</c:v>
                </c:pt>
                <c:pt idx="11">
                  <c:v>0.24173731548822996</c:v>
                </c:pt>
                <c:pt idx="12">
                  <c:v>0.23830085675605667</c:v>
                </c:pt>
                <c:pt idx="13">
                  <c:v>0.22811970022626901</c:v>
                </c:pt>
                <c:pt idx="14">
                  <c:v>0.2316875252962137</c:v>
                </c:pt>
                <c:pt idx="15">
                  <c:v>0.22782138995263487</c:v>
                </c:pt>
                <c:pt idx="16">
                  <c:v>0.23290246387346092</c:v>
                </c:pt>
                <c:pt idx="17">
                  <c:v>0.24932584013527448</c:v>
                </c:pt>
                <c:pt idx="18">
                  <c:v>0.25963798486820294</c:v>
                </c:pt>
                <c:pt idx="19">
                  <c:v>0.26771972458485216</c:v>
                </c:pt>
                <c:pt idx="20">
                  <c:v>0.26745982433449145</c:v>
                </c:pt>
                <c:pt idx="21">
                  <c:v>0.27649129325856081</c:v>
                </c:pt>
                <c:pt idx="22">
                  <c:v>0.28138666974762377</c:v>
                </c:pt>
                <c:pt idx="23">
                  <c:v>0.27331231398250311</c:v>
                </c:pt>
                <c:pt idx="24">
                  <c:v>0.26582370340190059</c:v>
                </c:pt>
                <c:pt idx="25">
                  <c:v>0.23953924722644102</c:v>
                </c:pt>
                <c:pt idx="26">
                  <c:v>0.24142706758514029</c:v>
                </c:pt>
                <c:pt idx="27">
                  <c:v>0.21903412812905121</c:v>
                </c:pt>
                <c:pt idx="28">
                  <c:v>0.20748751584023115</c:v>
                </c:pt>
                <c:pt idx="29">
                  <c:v>0.19310115532593763</c:v>
                </c:pt>
                <c:pt idx="30">
                  <c:v>0.18048058310715148</c:v>
                </c:pt>
                <c:pt idx="31">
                  <c:v>0.17043494197953968</c:v>
                </c:pt>
                <c:pt idx="32">
                  <c:v>0.16967789966498367</c:v>
                </c:pt>
                <c:pt idx="33">
                  <c:v>0.16354424741808868</c:v>
                </c:pt>
                <c:pt idx="34">
                  <c:v>0.16186167693593179</c:v>
                </c:pt>
                <c:pt idx="35">
                  <c:v>0.16488163447832527</c:v>
                </c:pt>
                <c:pt idx="36">
                  <c:v>0.16430504722344197</c:v>
                </c:pt>
                <c:pt idx="37">
                  <c:v>0.17353077785303453</c:v>
                </c:pt>
                <c:pt idx="38">
                  <c:v>0.18748191466360234</c:v>
                </c:pt>
                <c:pt idx="39">
                  <c:v>0.19803248459007841</c:v>
                </c:pt>
                <c:pt idx="40">
                  <c:v>0.1996810624133025</c:v>
                </c:pt>
                <c:pt idx="41">
                  <c:v>0.1958407562946084</c:v>
                </c:pt>
                <c:pt idx="42">
                  <c:v>0.20078088867682101</c:v>
                </c:pt>
                <c:pt idx="43">
                  <c:v>0.20533946858789007</c:v>
                </c:pt>
                <c:pt idx="44">
                  <c:v>0.18669252464055114</c:v>
                </c:pt>
                <c:pt idx="45">
                  <c:v>0.19925896978345015</c:v>
                </c:pt>
                <c:pt idx="46">
                  <c:v>0.19411029220954937</c:v>
                </c:pt>
                <c:pt idx="47">
                  <c:v>0.1901349841190984</c:v>
                </c:pt>
                <c:pt idx="48">
                  <c:v>0.18112056536824278</c:v>
                </c:pt>
                <c:pt idx="49">
                  <c:v>0.17010858219128855</c:v>
                </c:pt>
                <c:pt idx="50">
                  <c:v>0.15801982043134508</c:v>
                </c:pt>
                <c:pt idx="51">
                  <c:v>0.15180116762342016</c:v>
                </c:pt>
                <c:pt idx="52">
                  <c:v>0.14822881494705181</c:v>
                </c:pt>
                <c:pt idx="53">
                  <c:v>0.15154237897787368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6C-5341-904F-FD6819FEF80D}"/>
            </c:ext>
          </c:extLst>
        </c:ser>
        <c:ser>
          <c:idx val="18"/>
          <c:order val="7"/>
          <c:tx>
            <c:strRef>
              <c:f>Calc!$M$10</c:f>
              <c:strCache>
                <c:ptCount val="1"/>
                <c:pt idx="0">
                  <c:v>Non-defense discretionary</c:v>
                </c:pt>
              </c:strCache>
            </c:strRef>
          </c:tx>
          <c:spPr>
            <a:solidFill>
              <a:srgbClr val="ECECED"/>
            </a:solidFill>
            <a:ln w="9525">
              <a:solidFill>
                <a:srgbClr val="98999D"/>
              </a:solidFill>
            </a:ln>
          </c:spPr>
          <c:cat>
            <c:strRef>
              <c:f>(Calc!$N$2:$Y$2,Calc!$AA$2:$BP$2)</c:f>
              <c:strCache>
                <c:ptCount val="54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</c:strCache>
            </c:strRef>
          </c:cat>
          <c:val>
            <c:numRef>
              <c:f>(Calc!$N$10:$Y$10,Calc!$AA$10:$BP$10)</c:f>
              <c:numCache>
                <c:formatCode>0.0%</c:formatCode>
                <c:ptCount val="54"/>
                <c:pt idx="0">
                  <c:v>0.22643536218154753</c:v>
                </c:pt>
                <c:pt idx="1">
                  <c:v>0.23150625873398151</c:v>
                </c:pt>
                <c:pt idx="2">
                  <c:v>0.21898973733678809</c:v>
                </c:pt>
                <c:pt idx="3">
                  <c:v>0.20111825928795177</c:v>
                </c:pt>
                <c:pt idx="4">
                  <c:v>0.18842300152472227</c:v>
                </c:pt>
                <c:pt idx="5">
                  <c:v>0.19597340134628852</c:v>
                </c:pt>
                <c:pt idx="6">
                  <c:v>0.20707801229469197</c:v>
                </c:pt>
                <c:pt idx="7">
                  <c:v>0.21330755458837095</c:v>
                </c:pt>
                <c:pt idx="8">
                  <c:v>0.21692503673074026</c:v>
                </c:pt>
                <c:pt idx="9">
                  <c:v>0.21342149324878693</c:v>
                </c:pt>
                <c:pt idx="10">
                  <c:v>0.21168289541783517</c:v>
                </c:pt>
                <c:pt idx="11">
                  <c:v>0.23050791840599044</c:v>
                </c:pt>
                <c:pt idx="12">
                  <c:v>0.24328353102747191</c:v>
                </c:pt>
                <c:pt idx="13">
                  <c:v>0.24863650037275528</c:v>
                </c:pt>
                <c:pt idx="14">
                  <c:v>0.24447252930392757</c:v>
                </c:pt>
                <c:pt idx="15">
                  <c:v>0.23977689820134329</c:v>
                </c:pt>
                <c:pt idx="16">
                  <c:v>0.22108513050670781</c:v>
                </c:pt>
                <c:pt idx="17">
                  <c:v>0.18775771277772638</c:v>
                </c:pt>
                <c:pt idx="18">
                  <c:v>0.17742996966713015</c:v>
                </c:pt>
                <c:pt idx="19">
                  <c:v>0.17774255844941036</c:v>
                </c:pt>
                <c:pt idx="20">
                  <c:v>0.17190683303323104</c:v>
                </c:pt>
                <c:pt idx="21">
                  <c:v>0.16628735174912307</c:v>
                </c:pt>
                <c:pt idx="22">
                  <c:v>0.16099727395054067</c:v>
                </c:pt>
                <c:pt idx="23">
                  <c:v>0.1629992408982954</c:v>
                </c:pt>
                <c:pt idx="24">
                  <c:v>0.16157301072006561</c:v>
                </c:pt>
                <c:pt idx="25">
                  <c:v>0.15996657603035291</c:v>
                </c:pt>
                <c:pt idx="26">
                  <c:v>0.16128213764115792</c:v>
                </c:pt>
                <c:pt idx="27">
                  <c:v>0.16735225970645567</c:v>
                </c:pt>
                <c:pt idx="28">
                  <c:v>0.1754827988925674</c:v>
                </c:pt>
                <c:pt idx="29">
                  <c:v>0.17723526289001143</c:v>
                </c:pt>
                <c:pt idx="30">
                  <c:v>0.17892161066988974</c:v>
                </c:pt>
                <c:pt idx="31">
                  <c:v>0.17095465253088143</c:v>
                </c:pt>
                <c:pt idx="32">
                  <c:v>0.17198191761246531</c:v>
                </c:pt>
                <c:pt idx="33">
                  <c:v>0.17050055129994227</c:v>
                </c:pt>
                <c:pt idx="34">
                  <c:v>0.17431112876518501</c:v>
                </c:pt>
                <c:pt idx="35">
                  <c:v>0.17868638027893458</c:v>
                </c:pt>
                <c:pt idx="36">
                  <c:v>0.18410861660062078</c:v>
                </c:pt>
                <c:pt idx="37">
                  <c:v>0.19145613841405862</c:v>
                </c:pt>
                <c:pt idx="38">
                  <c:v>0.19417435722688886</c:v>
                </c:pt>
                <c:pt idx="39">
                  <c:v>0.1923412918732699</c:v>
                </c:pt>
                <c:pt idx="40">
                  <c:v>0.19213036472721814</c:v>
                </c:pt>
                <c:pt idx="41">
                  <c:v>0.18706126061656089</c:v>
                </c:pt>
                <c:pt idx="42">
                  <c:v>0.18093763811592833</c:v>
                </c:pt>
                <c:pt idx="43">
                  <c:v>0.17516925148463861</c:v>
                </c:pt>
                <c:pt idx="44">
                  <c:v>0.16511237387628255</c:v>
                </c:pt>
                <c:pt idx="45">
                  <c:v>0.1904243437884989</c:v>
                </c:pt>
                <c:pt idx="46">
                  <c:v>0.17977610728643531</c:v>
                </c:pt>
                <c:pt idx="47">
                  <c:v>0.17160674571813972</c:v>
                </c:pt>
                <c:pt idx="48">
                  <c:v>0.16689778895423604</c:v>
                </c:pt>
                <c:pt idx="49">
                  <c:v>0.16610690976543829</c:v>
                </c:pt>
                <c:pt idx="50">
                  <c:v>0.15947383518331068</c:v>
                </c:pt>
                <c:pt idx="51">
                  <c:v>0.15584699419510711</c:v>
                </c:pt>
                <c:pt idx="52">
                  <c:v>0.153232798242327</c:v>
                </c:pt>
                <c:pt idx="53">
                  <c:v>0.15549001446079158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56C-5341-904F-FD6819FEF80D}"/>
            </c:ext>
          </c:extLst>
        </c:ser>
        <c:ser>
          <c:idx val="8"/>
          <c:order val="8"/>
          <c:tx>
            <c:strRef>
              <c:f>Calc!$M$11</c:f>
              <c:strCache>
                <c:ptCount val="1"/>
                <c:pt idx="0">
                  <c:v>Net interest</c:v>
                </c:pt>
              </c:strCache>
            </c:strRef>
          </c:tx>
          <c:spPr>
            <a:solidFill>
              <a:schemeClr val="bg1"/>
            </a:solidFill>
            <a:ln>
              <a:solidFill>
                <a:srgbClr val="98999D"/>
              </a:solidFill>
            </a:ln>
          </c:spPr>
          <c:cat>
            <c:strRef>
              <c:f>(Calc!$N$2:$Y$2,Calc!$AA$2:$BP$2)</c:f>
              <c:strCache>
                <c:ptCount val="54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</c:strCache>
            </c:strRef>
          </c:cat>
          <c:val>
            <c:numRef>
              <c:f>(Calc!$N$11:$Y$11,Calc!$AA$11:$BP$11)</c:f>
              <c:numCache>
                <c:formatCode>0.0%</c:formatCode>
                <c:ptCount val="54"/>
                <c:pt idx="0">
                  <c:v>7.2664681801265354E-2</c:v>
                </c:pt>
                <c:pt idx="1">
                  <c:v>6.9767787589569766E-2</c:v>
                </c:pt>
                <c:pt idx="2">
                  <c:v>6.5208555606360824E-2</c:v>
                </c:pt>
                <c:pt idx="3">
                  <c:v>6.225650353104966E-2</c:v>
                </c:pt>
                <c:pt idx="4">
                  <c:v>6.9151600958396869E-2</c:v>
                </c:pt>
                <c:pt idx="5">
                  <c:v>7.3498970094403759E-2</c:v>
                </c:pt>
                <c:pt idx="6">
                  <c:v>7.0613592676474504E-2</c:v>
                </c:pt>
                <c:pt idx="7">
                  <c:v>6.7096986747933296E-2</c:v>
                </c:pt>
                <c:pt idx="8">
                  <c:v>7.0608488972638148E-2</c:v>
                </c:pt>
                <c:pt idx="9">
                  <c:v>7.9629787755374798E-2</c:v>
                </c:pt>
                <c:pt idx="10">
                  <c:v>6.99421060866844E-2</c:v>
                </c:pt>
                <c:pt idx="11">
                  <c:v>7.1886969057967889E-2</c:v>
                </c:pt>
                <c:pt idx="12">
                  <c:v>7.306863334457428E-2</c:v>
                </c:pt>
                <c:pt idx="13">
                  <c:v>7.7293316998949313E-2</c:v>
                </c:pt>
                <c:pt idx="14">
                  <c:v>8.4584586570587345E-2</c:v>
                </c:pt>
                <c:pt idx="15">
                  <c:v>8.8897199551224229E-2</c:v>
                </c:pt>
                <c:pt idx="16">
                  <c:v>0.10138873940089142</c:v>
                </c:pt>
                <c:pt idx="17">
                  <c:v>0.11402319565855798</c:v>
                </c:pt>
                <c:pt idx="18">
                  <c:v>0.11109846554275055</c:v>
                </c:pt>
                <c:pt idx="19">
                  <c:v>0.13043126067585892</c:v>
                </c:pt>
                <c:pt idx="20">
                  <c:v>0.13681916935068009</c:v>
                </c:pt>
                <c:pt idx="21">
                  <c:v>0.13733791607682691</c:v>
                </c:pt>
                <c:pt idx="22">
                  <c:v>0.13805642733140971</c:v>
                </c:pt>
                <c:pt idx="23">
                  <c:v>0.14261623275110483</c:v>
                </c:pt>
                <c:pt idx="24">
                  <c:v>0.14774385504435875</c:v>
                </c:pt>
                <c:pt idx="25">
                  <c:v>0.14712532312630638</c:v>
                </c:pt>
                <c:pt idx="26">
                  <c:v>0.14683898367801265</c:v>
                </c:pt>
                <c:pt idx="27">
                  <c:v>0.14429230222456424</c:v>
                </c:pt>
                <c:pt idx="28">
                  <c:v>0.14099260245241546</c:v>
                </c:pt>
                <c:pt idx="29">
                  <c:v>0.13882792703550259</c:v>
                </c:pt>
                <c:pt idx="30">
                  <c:v>0.15314875486725313</c:v>
                </c:pt>
                <c:pt idx="31">
                  <c:v>0.15447322753709747</c:v>
                </c:pt>
                <c:pt idx="32">
                  <c:v>0.15238371236062845</c:v>
                </c:pt>
                <c:pt idx="33">
                  <c:v>0.14591475244756599</c:v>
                </c:pt>
                <c:pt idx="34">
                  <c:v>0.13500371949922496</c:v>
                </c:pt>
                <c:pt idx="35">
                  <c:v>0.12462561837949636</c:v>
                </c:pt>
                <c:pt idx="36">
                  <c:v>0.11067313132701254</c:v>
                </c:pt>
                <c:pt idx="37">
                  <c:v>8.5011442671766885E-2</c:v>
                </c:pt>
                <c:pt idx="38">
                  <c:v>7.087044347907008E-2</c:v>
                </c:pt>
                <c:pt idx="39">
                  <c:v>6.9889277102075542E-2</c:v>
                </c:pt>
                <c:pt idx="40">
                  <c:v>7.4429288211728603E-2</c:v>
                </c:pt>
                <c:pt idx="41">
                  <c:v>8.5347921884710271E-2</c:v>
                </c:pt>
                <c:pt idx="42">
                  <c:v>8.6894937709945372E-2</c:v>
                </c:pt>
                <c:pt idx="43">
                  <c:v>8.4745438793191311E-2</c:v>
                </c:pt>
                <c:pt idx="44">
                  <c:v>5.313222333943679E-2</c:v>
                </c:pt>
                <c:pt idx="45">
                  <c:v>5.6751378837452078E-2</c:v>
                </c:pt>
                <c:pt idx="46">
                  <c:v>6.3823994293747133E-2</c:v>
                </c:pt>
                <c:pt idx="47">
                  <c:v>6.2499379707664372E-2</c:v>
                </c:pt>
                <c:pt idx="48">
                  <c:v>6.3934184708532654E-2</c:v>
                </c:pt>
                <c:pt idx="49">
                  <c:v>6.5298760739289807E-2</c:v>
                </c:pt>
                <c:pt idx="50">
                  <c:v>6.0452396862600212E-2</c:v>
                </c:pt>
                <c:pt idx="51">
                  <c:v>6.2303964167686757E-2</c:v>
                </c:pt>
                <c:pt idx="52">
                  <c:v>6.5940615245824064E-2</c:v>
                </c:pt>
                <c:pt idx="53">
                  <c:v>7.9087777637707274E-2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56C-5341-904F-FD6819FEF8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145088"/>
        <c:axId val="129155072"/>
      </c:areaChart>
      <c:dateAx>
        <c:axId val="129145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29155072"/>
        <c:crosses val="autoZero"/>
        <c:auto val="0"/>
        <c:lblOffset val="100"/>
        <c:baseTimeUnit val="days"/>
        <c:majorUnit val="5"/>
        <c:majorTimeUnit val="days"/>
        <c:minorUnit val="1"/>
        <c:minorTimeUnit val="days"/>
      </c:dateAx>
      <c:valAx>
        <c:axId val="129155072"/>
        <c:scaling>
          <c:orientation val="minMax"/>
          <c:max val="1"/>
          <c:min val="0"/>
        </c:scaling>
        <c:delete val="0"/>
        <c:axPos val="l"/>
        <c:numFmt formatCode="0%" sourceLinked="0"/>
        <c:majorTickMark val="out"/>
        <c:minorTickMark val="out"/>
        <c:tickLblPos val="nextTo"/>
        <c:crossAx val="129145088"/>
        <c:crosses val="autoZero"/>
        <c:crossBetween val="midCat"/>
        <c:majorUnit val="0.1"/>
        <c:minorUnit val="0.05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Roboto" panose="02000000000000000000" pitchFamily="2" charset="0"/>
          <a:ea typeface="Roboto" panose="02000000000000000000" pitchFamily="2" charset="0"/>
        </a:defRPr>
      </a:pPr>
      <a:endParaRPr lang="en-US"/>
    </a:p>
  </c:txPr>
  <c:printSettings>
    <c:headerFooter/>
    <c:pageMargins b="0.75" l="0.7" r="0.7" t="0.75" header="0.3" footer="0.3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12701</xdr:colOff>
      <xdr:row>3</xdr:row>
      <xdr:rowOff>12700</xdr:rowOff>
    </xdr:from>
    <xdr:to>
      <xdr:col>11</xdr:col>
      <xdr:colOff>355600</xdr:colOff>
      <xdr:row>28</xdr:row>
      <xdr:rowOff>15874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0.60396</cdr:x>
      <cdr:y>0.84528</cdr:y>
    </cdr:from>
    <cdr:to>
      <cdr:x>0.75223</cdr:x>
      <cdr:y>0.90847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874762" y="3762640"/>
          <a:ext cx="951244" cy="2812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 b="1">
              <a:solidFill>
                <a:schemeClr val="bg1"/>
              </a:solidFill>
              <a:latin typeface="Roboto" panose="02000000000000000000" pitchFamily="2" charset="0"/>
              <a:ea typeface="Roboto" panose="02000000000000000000" pitchFamily="2" charset="0"/>
            </a:rPr>
            <a:t>Medicaid</a:t>
          </a:r>
        </a:p>
      </cdr:txBody>
    </cdr:sp>
  </cdr:relSizeAnchor>
  <cdr:relSizeAnchor xmlns:cdr="http://schemas.openxmlformats.org/drawingml/2006/chartDrawing">
    <cdr:from>
      <cdr:x>0.60348</cdr:x>
      <cdr:y>0.77008</cdr:y>
    </cdr:from>
    <cdr:to>
      <cdr:x>0.77095</cdr:x>
      <cdr:y>0.81693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736264" y="3427898"/>
          <a:ext cx="1036910" cy="2085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>
              <a:solidFill>
                <a:schemeClr val="bg1"/>
              </a:solidFill>
              <a:latin typeface="Roboto" panose="02000000000000000000" pitchFamily="2" charset="0"/>
              <a:ea typeface="Roboto" panose="02000000000000000000" pitchFamily="2" charset="0"/>
            </a:rPr>
            <a:t>Medicare</a:t>
          </a:r>
        </a:p>
      </cdr:txBody>
    </cdr:sp>
  </cdr:relSizeAnchor>
  <cdr:relSizeAnchor xmlns:cdr="http://schemas.openxmlformats.org/drawingml/2006/chartDrawing">
    <cdr:from>
      <cdr:x>0.602</cdr:x>
      <cdr:y>0.62326</cdr:y>
    </cdr:from>
    <cdr:to>
      <cdr:x>0.80586</cdr:x>
      <cdr:y>0.67011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5810509" y="3293166"/>
          <a:ext cx="1967657" cy="2475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0">
              <a:latin typeface="Roboto" panose="02000000000000000000" pitchFamily="2" charset="0"/>
              <a:ea typeface="Roboto" panose="02000000000000000000" pitchFamily="2" charset="0"/>
            </a:rPr>
            <a:t>Social Security</a:t>
          </a:r>
        </a:p>
      </cdr:txBody>
    </cdr:sp>
  </cdr:relSizeAnchor>
  <cdr:relSizeAnchor xmlns:cdr="http://schemas.openxmlformats.org/drawingml/2006/chartDrawing">
    <cdr:from>
      <cdr:x>0.86324</cdr:x>
      <cdr:y>0.67003</cdr:y>
    </cdr:from>
    <cdr:to>
      <cdr:x>0.99406</cdr:x>
      <cdr:y>0.71688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5538226" y="2982544"/>
          <a:ext cx="839291" cy="2085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0">
              <a:latin typeface="Roboto" panose="02000000000000000000" pitchFamily="2" charset="0"/>
              <a:ea typeface="Roboto" panose="02000000000000000000" pitchFamily="2" charset="0"/>
            </a:rPr>
            <a:t>Exchange</a:t>
          </a:r>
          <a:r>
            <a:rPr lang="en-US" sz="1000" b="0" baseline="0">
              <a:latin typeface="Roboto" panose="02000000000000000000" pitchFamily="2" charset="0"/>
              <a:ea typeface="Roboto" panose="02000000000000000000" pitchFamily="2" charset="0"/>
            </a:rPr>
            <a:t> </a:t>
          </a:r>
          <a:r>
            <a:rPr lang="en-US" sz="1000" b="0">
              <a:latin typeface="Roboto" panose="02000000000000000000" pitchFamily="2" charset="0"/>
              <a:ea typeface="Roboto" panose="02000000000000000000" pitchFamily="2" charset="0"/>
            </a:rPr>
            <a:t>subsidies</a:t>
          </a:r>
        </a:p>
      </cdr:txBody>
    </cdr:sp>
  </cdr:relSizeAnchor>
  <cdr:relSizeAnchor xmlns:cdr="http://schemas.openxmlformats.org/drawingml/2006/chartDrawing">
    <cdr:from>
      <cdr:x>0.60411</cdr:x>
      <cdr:y>0.08644</cdr:y>
    </cdr:from>
    <cdr:to>
      <cdr:x>0.88712</cdr:x>
      <cdr:y>0.13329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5830890" y="456728"/>
          <a:ext cx="2731613" cy="2475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0">
              <a:latin typeface="Roboto" panose="02000000000000000000" pitchFamily="2" charset="0"/>
              <a:ea typeface="Roboto" panose="02000000000000000000" pitchFamily="2" charset="0"/>
            </a:rPr>
            <a:t>Net interest</a:t>
          </a:r>
        </a:p>
      </cdr:txBody>
    </cdr:sp>
  </cdr:relSizeAnchor>
  <cdr:relSizeAnchor xmlns:cdr="http://schemas.openxmlformats.org/drawingml/2006/chartDrawing">
    <cdr:from>
      <cdr:x>0.61269</cdr:x>
      <cdr:y>0.19508</cdr:y>
    </cdr:from>
    <cdr:to>
      <cdr:x>0.89737</cdr:x>
      <cdr:y>0.26595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5913669" y="1030770"/>
          <a:ext cx="2747731" cy="3744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0">
              <a:latin typeface="Roboto" panose="02000000000000000000" pitchFamily="2" charset="0"/>
              <a:ea typeface="Roboto" panose="02000000000000000000" pitchFamily="2" charset="0"/>
            </a:rPr>
            <a:t>Discretionary</a:t>
          </a:r>
          <a:r>
            <a:rPr lang="en-US" sz="1000" b="0" baseline="0">
              <a:latin typeface="Roboto" panose="02000000000000000000" pitchFamily="2" charset="0"/>
              <a:ea typeface="Roboto" panose="02000000000000000000" pitchFamily="2" charset="0"/>
            </a:rPr>
            <a:t>, </a:t>
          </a:r>
        </a:p>
        <a:p xmlns:a="http://schemas.openxmlformats.org/drawingml/2006/main">
          <a:r>
            <a:rPr lang="en-US" sz="1000" b="0">
              <a:latin typeface="Roboto" panose="02000000000000000000" pitchFamily="2" charset="0"/>
              <a:ea typeface="Roboto" panose="02000000000000000000" pitchFamily="2" charset="0"/>
            </a:rPr>
            <a:t>non-defense</a:t>
          </a:r>
        </a:p>
      </cdr:txBody>
    </cdr:sp>
  </cdr:relSizeAnchor>
  <cdr:relSizeAnchor xmlns:cdr="http://schemas.openxmlformats.org/drawingml/2006/chartDrawing">
    <cdr:from>
      <cdr:x>0.60465</cdr:x>
      <cdr:y>0.34721</cdr:y>
    </cdr:from>
    <cdr:to>
      <cdr:x>0.88278</cdr:x>
      <cdr:y>0.40445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5836046" y="1834594"/>
          <a:ext cx="2684511" cy="3024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0">
              <a:latin typeface="Roboto" panose="02000000000000000000" pitchFamily="2" charset="0"/>
              <a:ea typeface="Roboto" panose="02000000000000000000" pitchFamily="2" charset="0"/>
            </a:rPr>
            <a:t>Discretionary,</a:t>
          </a:r>
          <a:r>
            <a:rPr lang="en-US" sz="1000" b="0" baseline="0">
              <a:latin typeface="Roboto" panose="02000000000000000000" pitchFamily="2" charset="0"/>
              <a:ea typeface="Roboto" panose="02000000000000000000" pitchFamily="2" charset="0"/>
            </a:rPr>
            <a:t> </a:t>
          </a:r>
        </a:p>
        <a:p xmlns:a="http://schemas.openxmlformats.org/drawingml/2006/main">
          <a:r>
            <a:rPr lang="en-US" sz="1000" b="0">
              <a:latin typeface="Roboto" panose="02000000000000000000" pitchFamily="2" charset="0"/>
              <a:ea typeface="Roboto" panose="02000000000000000000" pitchFamily="2" charset="0"/>
            </a:rPr>
            <a:t>defense</a:t>
          </a:r>
        </a:p>
      </cdr:txBody>
    </cdr:sp>
  </cdr:relSizeAnchor>
  <cdr:relSizeAnchor xmlns:cdr="http://schemas.openxmlformats.org/drawingml/2006/chartDrawing">
    <cdr:from>
      <cdr:x>0.60263</cdr:x>
      <cdr:y>0.46534</cdr:y>
    </cdr:from>
    <cdr:to>
      <cdr:x>0.874</cdr:x>
      <cdr:y>0.52844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3861141" y="2071369"/>
          <a:ext cx="1738708" cy="280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0">
              <a:latin typeface="Roboto" panose="02000000000000000000" pitchFamily="2" charset="0"/>
              <a:ea typeface="Roboto" panose="02000000000000000000" pitchFamily="2" charset="0"/>
            </a:rPr>
            <a:t>Other mandatory </a:t>
          </a:r>
        </a:p>
        <a:p xmlns:a="http://schemas.openxmlformats.org/drawingml/2006/main">
          <a:r>
            <a:rPr lang="en-US" sz="1000" b="0">
              <a:latin typeface="Roboto" panose="02000000000000000000" pitchFamily="2" charset="0"/>
              <a:ea typeface="Roboto" panose="02000000000000000000" pitchFamily="2" charset="0"/>
            </a:rPr>
            <a:t>programs</a:t>
          </a:r>
        </a:p>
        <a:p xmlns:a="http://schemas.openxmlformats.org/drawingml/2006/main">
          <a:endParaRPr lang="en-US" sz="1000" b="0">
            <a:latin typeface="Roboto" panose="02000000000000000000" pitchFamily="2" charset="0"/>
            <a:ea typeface="Roboto" panose="02000000000000000000" pitchFamily="2" charset="0"/>
          </a:endParaRPr>
        </a:p>
      </cdr:txBody>
    </cdr:sp>
  </cdr:relSizeAnchor>
  <cdr:relSizeAnchor xmlns:cdr="http://schemas.openxmlformats.org/drawingml/2006/chartDrawing">
    <cdr:from>
      <cdr:x>0.86261</cdr:x>
      <cdr:y>0.78742</cdr:y>
    </cdr:from>
    <cdr:to>
      <cdr:x>0.99244</cdr:x>
      <cdr:y>0.83427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5069489" y="3650094"/>
          <a:ext cx="763001" cy="217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0">
              <a:latin typeface="Roboto" panose="02000000000000000000" pitchFamily="2" charset="0"/>
              <a:ea typeface="Roboto" panose="02000000000000000000" pitchFamily="2" charset="0"/>
            </a:rPr>
            <a:t>CHIP</a:t>
          </a:r>
        </a:p>
      </cdr:txBody>
    </cdr:sp>
  </cdr:relSizeAnchor>
  <cdr:relSizeAnchor xmlns:cdr="http://schemas.openxmlformats.org/drawingml/2006/chartDrawing">
    <cdr:from>
      <cdr:x>0.83712</cdr:x>
      <cdr:y>0.69608</cdr:y>
    </cdr:from>
    <cdr:to>
      <cdr:x>0.86968</cdr:x>
      <cdr:y>0.69669</cdr:y>
    </cdr:to>
    <cdr:cxnSp macro="">
      <cdr:nvCxnSpPr>
        <cdr:cNvPr id="13" name="Straight Arrow Connector 12">
          <a:extLst xmlns:a="http://schemas.openxmlformats.org/drawingml/2006/main">
            <a:ext uri="{FF2B5EF4-FFF2-40B4-BE49-F238E27FC236}">
              <a16:creationId xmlns:a16="http://schemas.microsoft.com/office/drawing/2014/main" id="{91EE8C25-1ABD-8242-A872-41ED9EA6744A}"/>
            </a:ext>
          </a:extLst>
        </cdr:cNvPr>
        <cdr:cNvCxnSpPr/>
      </cdr:nvCxnSpPr>
      <cdr:spPr>
        <a:xfrm xmlns:a="http://schemas.openxmlformats.org/drawingml/2006/main" flipH="1">
          <a:off x="4919691" y="3226664"/>
          <a:ext cx="191352" cy="2827"/>
        </a:xfrm>
        <a:prstGeom xmlns:a="http://schemas.openxmlformats.org/drawingml/2006/main" prst="straightConnector1">
          <a:avLst/>
        </a:prstGeom>
        <a:ln xmlns:a="http://schemas.openxmlformats.org/drawingml/2006/main" w="6350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0.83423</cdr:x>
      <cdr:y>0.81539</cdr:y>
    </cdr:from>
    <cdr:to>
      <cdr:x>0.86545</cdr:x>
      <cdr:y>0.8155</cdr:y>
    </cdr:to>
    <cdr:cxnSp macro="">
      <cdr:nvCxnSpPr>
        <cdr:cNvPr id="21" name="Straight Arrow Connector 20">
          <a:extLst xmlns:a="http://schemas.openxmlformats.org/drawingml/2006/main">
            <a:ext uri="{FF2B5EF4-FFF2-40B4-BE49-F238E27FC236}">
              <a16:creationId xmlns:a16="http://schemas.microsoft.com/office/drawing/2014/main" id="{867460A9-6EB7-C347-A0FF-5419AAF09625}"/>
            </a:ext>
          </a:extLst>
        </cdr:cNvPr>
        <cdr:cNvCxnSpPr/>
      </cdr:nvCxnSpPr>
      <cdr:spPr>
        <a:xfrm xmlns:a="http://schemas.openxmlformats.org/drawingml/2006/main" flipH="1" flipV="1">
          <a:off x="4902698" y="3779751"/>
          <a:ext cx="183477" cy="510"/>
        </a:xfrm>
        <a:prstGeom xmlns:a="http://schemas.openxmlformats.org/drawingml/2006/main" prst="straightConnector1">
          <a:avLst/>
        </a:prstGeom>
        <a:ln xmlns:a="http://schemas.openxmlformats.org/drawingml/2006/main" w="6350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deline.britvec/AppData/Local/Box/Box%20Edit/Documents/JzPCrW28OkWmUHn3C+EWeQ==/Exhibit%204%20FY%201965-2019%2020190426%20M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 Sheet"/>
      <sheetName val="Tab Guide"/>
      <sheetName val="3.2"/>
      <sheetName val="8.7"/>
      <sheetName val="8.5"/>
      <sheetName val="6.1"/>
      <sheetName val="Calc"/>
      <sheetName val="WebFig-FedOutlays"/>
    </sheetNames>
    <sheetDataSet>
      <sheetData sheetId="0"/>
      <sheetData sheetId="1"/>
      <sheetData sheetId="2"/>
      <sheetData sheetId="3">
        <row r="7">
          <cell r="E7">
            <v>51023</v>
          </cell>
          <cell r="F7">
            <v>58998</v>
          </cell>
          <cell r="G7">
            <v>71990</v>
          </cell>
          <cell r="H7">
            <v>82152</v>
          </cell>
          <cell r="I7">
            <v>82715</v>
          </cell>
          <cell r="J7">
            <v>81912</v>
          </cell>
          <cell r="K7">
            <v>79009</v>
          </cell>
          <cell r="L7">
            <v>79338</v>
          </cell>
          <cell r="M7">
            <v>77095</v>
          </cell>
          <cell r="N7">
            <v>80720</v>
          </cell>
          <cell r="O7">
            <v>87615</v>
          </cell>
          <cell r="P7">
            <v>89876</v>
          </cell>
          <cell r="Q7">
            <v>22312</v>
          </cell>
          <cell r="R7">
            <v>97517</v>
          </cell>
          <cell r="S7">
            <v>104649</v>
          </cell>
          <cell r="T7">
            <v>116777</v>
          </cell>
          <cell r="U7">
            <v>134629</v>
          </cell>
          <cell r="V7">
            <v>157964</v>
          </cell>
          <cell r="W7">
            <v>185933</v>
          </cell>
          <cell r="X7">
            <v>209882</v>
          </cell>
          <cell r="Y7">
            <v>228045</v>
          </cell>
          <cell r="Z7">
            <v>253109</v>
          </cell>
          <cell r="AA7">
            <v>273832</v>
          </cell>
          <cell r="AB7">
            <v>282517</v>
          </cell>
          <cell r="AC7">
            <v>290918</v>
          </cell>
          <cell r="AD7">
            <v>304034</v>
          </cell>
          <cell r="AE7">
            <v>300141</v>
          </cell>
          <cell r="AF7">
            <v>319704</v>
          </cell>
          <cell r="AG7">
            <v>302602</v>
          </cell>
          <cell r="AH7">
            <v>292430</v>
          </cell>
          <cell r="AI7">
            <v>282266</v>
          </cell>
          <cell r="AJ7">
            <v>273562</v>
          </cell>
          <cell r="AK7">
            <v>265961</v>
          </cell>
          <cell r="AL7">
            <v>271674</v>
          </cell>
          <cell r="AM7">
            <v>270250</v>
          </cell>
          <cell r="AN7">
            <v>275463</v>
          </cell>
          <cell r="AO7">
            <v>294965</v>
          </cell>
          <cell r="AP7">
            <v>306075</v>
          </cell>
          <cell r="AQ7">
            <v>348952</v>
          </cell>
          <cell r="AR7">
            <v>404942</v>
          </cell>
          <cell r="AS7">
            <v>454057</v>
          </cell>
          <cell r="AT7">
            <v>493603</v>
          </cell>
          <cell r="AU7">
            <v>519967</v>
          </cell>
          <cell r="AV7">
            <v>547868</v>
          </cell>
          <cell r="AW7">
            <v>612434</v>
          </cell>
          <cell r="AX7">
            <v>656724</v>
          </cell>
          <cell r="AY7">
            <v>688854</v>
          </cell>
          <cell r="AZ7">
            <v>699392</v>
          </cell>
          <cell r="BA7">
            <v>670523</v>
          </cell>
          <cell r="BB7">
            <v>625750</v>
          </cell>
          <cell r="BC7">
            <v>596449</v>
          </cell>
          <cell r="BD7">
            <v>583385</v>
          </cell>
          <cell r="BE7">
            <v>584831</v>
          </cell>
          <cell r="BF7">
            <v>590192</v>
          </cell>
          <cell r="BG7">
            <v>622694</v>
          </cell>
        </row>
        <row r="39">
          <cell r="E39">
            <v>26771</v>
          </cell>
          <cell r="F39">
            <v>31145</v>
          </cell>
          <cell r="G39">
            <v>34483</v>
          </cell>
          <cell r="H39">
            <v>35826</v>
          </cell>
          <cell r="I39">
            <v>34602</v>
          </cell>
          <cell r="J39">
            <v>38342</v>
          </cell>
          <cell r="K39">
            <v>43522</v>
          </cell>
          <cell r="L39">
            <v>49206</v>
          </cell>
          <cell r="M39">
            <v>53300</v>
          </cell>
          <cell r="N39">
            <v>57487</v>
          </cell>
          <cell r="O39">
            <v>70349</v>
          </cell>
          <cell r="P39">
            <v>85701</v>
          </cell>
          <cell r="Q39">
            <v>25744</v>
          </cell>
          <cell r="R39">
            <v>99556</v>
          </cell>
          <cell r="S39">
            <v>114061</v>
          </cell>
          <cell r="T39">
            <v>123221</v>
          </cell>
          <cell r="U39">
            <v>141694</v>
          </cell>
          <cell r="V39">
            <v>149949</v>
          </cell>
          <cell r="W39">
            <v>140019</v>
          </cell>
          <cell r="X39">
            <v>143428</v>
          </cell>
          <cell r="Y39">
            <v>151402</v>
          </cell>
          <cell r="Z39">
            <v>162683</v>
          </cell>
          <cell r="AA39">
            <v>164688</v>
          </cell>
          <cell r="AB39">
            <v>161644</v>
          </cell>
          <cell r="AC39">
            <v>173499</v>
          </cell>
          <cell r="AD39">
            <v>184798</v>
          </cell>
          <cell r="AE39">
            <v>200437</v>
          </cell>
          <cell r="AF39">
            <v>213574</v>
          </cell>
          <cell r="AG39">
            <v>231202</v>
          </cell>
          <cell r="AH39">
            <v>247323</v>
          </cell>
          <cell r="AI39">
            <v>259074</v>
          </cell>
          <cell r="AJ39">
            <v>271199</v>
          </cell>
          <cell r="AK39">
            <v>266772</v>
          </cell>
          <cell r="AL39">
            <v>275363</v>
          </cell>
          <cell r="AM39">
            <v>281745</v>
          </cell>
          <cell r="AN39">
            <v>296650</v>
          </cell>
          <cell r="AO39">
            <v>319661</v>
          </cell>
          <cell r="AP39">
            <v>342966</v>
          </cell>
          <cell r="AQ39">
            <v>384998</v>
          </cell>
          <cell r="AR39">
            <v>419397</v>
          </cell>
          <cell r="AS39">
            <v>441008</v>
          </cell>
          <cell r="AT39">
            <v>474938</v>
          </cell>
          <cell r="AU39">
            <v>496657</v>
          </cell>
          <cell r="AV39">
            <v>493722</v>
          </cell>
          <cell r="AW39">
            <v>522450</v>
          </cell>
          <cell r="AX39">
            <v>580812</v>
          </cell>
          <cell r="AY39">
            <v>658312</v>
          </cell>
          <cell r="AZ39">
            <v>647745</v>
          </cell>
          <cell r="BA39">
            <v>605182</v>
          </cell>
          <cell r="BB39">
            <v>576612</v>
          </cell>
          <cell r="BC39">
            <v>582418</v>
          </cell>
          <cell r="BD39">
            <v>588753</v>
          </cell>
          <cell r="BE39">
            <v>600418</v>
          </cell>
          <cell r="BF39">
            <v>610116</v>
          </cell>
          <cell r="BG39">
            <v>638915</v>
          </cell>
        </row>
      </sheetData>
      <sheetData sheetId="4">
        <row r="8">
          <cell r="E8">
            <v>272</v>
          </cell>
          <cell r="F8">
            <v>770</v>
          </cell>
          <cell r="G8">
            <v>1173</v>
          </cell>
          <cell r="H8">
            <v>1806</v>
          </cell>
          <cell r="I8">
            <v>2285</v>
          </cell>
          <cell r="J8">
            <v>2727</v>
          </cell>
          <cell r="K8">
            <v>3362</v>
          </cell>
          <cell r="L8">
            <v>4601</v>
          </cell>
          <cell r="M8">
            <v>4600</v>
          </cell>
          <cell r="N8">
            <v>5818</v>
          </cell>
          <cell r="O8">
            <v>6840</v>
          </cell>
          <cell r="P8">
            <v>8568</v>
          </cell>
          <cell r="Q8">
            <v>2229</v>
          </cell>
          <cell r="R8">
            <v>9876</v>
          </cell>
          <cell r="S8">
            <v>10680</v>
          </cell>
          <cell r="T8">
            <v>12407</v>
          </cell>
          <cell r="U8">
            <v>13957</v>
          </cell>
          <cell r="V8">
            <v>16833</v>
          </cell>
          <cell r="W8">
            <v>17391</v>
          </cell>
          <cell r="X8">
            <v>18985</v>
          </cell>
          <cell r="Y8">
            <v>20061</v>
          </cell>
          <cell r="Z8">
            <v>22655</v>
          </cell>
          <cell r="AA8">
            <v>24995</v>
          </cell>
          <cell r="AB8">
            <v>27435</v>
          </cell>
          <cell r="AC8">
            <v>30462</v>
          </cell>
          <cell r="AD8">
            <v>34604</v>
          </cell>
          <cell r="AE8">
            <v>41103</v>
          </cell>
          <cell r="AF8">
            <v>52533</v>
          </cell>
          <cell r="AG8">
            <v>67827</v>
          </cell>
          <cell r="AH8">
            <v>75774</v>
          </cell>
          <cell r="AI8">
            <v>82034</v>
          </cell>
          <cell r="AJ8">
            <v>89070</v>
          </cell>
          <cell r="AK8">
            <v>91990</v>
          </cell>
          <cell r="AL8">
            <v>95552</v>
          </cell>
          <cell r="AM8">
            <v>101234</v>
          </cell>
          <cell r="AN8">
            <v>108042</v>
          </cell>
          <cell r="AO8">
            <v>117921</v>
          </cell>
          <cell r="AP8">
            <v>129374</v>
          </cell>
          <cell r="AQ8">
            <v>147512</v>
          </cell>
          <cell r="AR8">
            <v>160693</v>
          </cell>
          <cell r="AS8">
            <v>176231</v>
          </cell>
          <cell r="AT8">
            <v>181720</v>
          </cell>
          <cell r="AU8">
            <v>180625</v>
          </cell>
          <cell r="AV8">
            <v>190624</v>
          </cell>
          <cell r="AW8">
            <v>201426</v>
          </cell>
          <cell r="AX8">
            <v>250924</v>
          </cell>
          <cell r="AY8">
            <v>272771</v>
          </cell>
          <cell r="AZ8">
            <v>274964</v>
          </cell>
          <cell r="BA8">
            <v>250534</v>
          </cell>
          <cell r="BB8">
            <v>265392</v>
          </cell>
          <cell r="BC8">
            <v>301472</v>
          </cell>
          <cell r="BD8">
            <v>349762</v>
          </cell>
          <cell r="BE8">
            <v>368280</v>
          </cell>
          <cell r="BF8">
            <v>374682</v>
          </cell>
          <cell r="BG8">
            <v>389157</v>
          </cell>
        </row>
        <row r="9">
          <cell r="BC9">
            <v>13068</v>
          </cell>
          <cell r="BD9">
            <v>27213</v>
          </cell>
          <cell r="BE9">
            <v>30827</v>
          </cell>
          <cell r="BF9">
            <v>39144</v>
          </cell>
          <cell r="BG9">
            <v>45964</v>
          </cell>
        </row>
        <row r="10">
          <cell r="AM10">
            <v>5</v>
          </cell>
          <cell r="AN10">
            <v>565</v>
          </cell>
          <cell r="AO10">
            <v>1220</v>
          </cell>
          <cell r="AP10">
            <v>3699</v>
          </cell>
          <cell r="AQ10">
            <v>3682</v>
          </cell>
          <cell r="AR10">
            <v>4355</v>
          </cell>
          <cell r="AS10">
            <v>4607</v>
          </cell>
          <cell r="AT10">
            <v>5129</v>
          </cell>
          <cell r="AU10">
            <v>5451</v>
          </cell>
          <cell r="AV10">
            <v>6000</v>
          </cell>
          <cell r="AW10">
            <v>6900</v>
          </cell>
          <cell r="AX10">
            <v>7547</v>
          </cell>
          <cell r="AY10">
            <v>7887</v>
          </cell>
          <cell r="AZ10">
            <v>8629</v>
          </cell>
          <cell r="BA10">
            <v>9065</v>
          </cell>
          <cell r="BB10">
            <v>9469</v>
          </cell>
          <cell r="BC10">
            <v>9314</v>
          </cell>
          <cell r="BD10">
            <v>9233</v>
          </cell>
          <cell r="BE10">
            <v>14305</v>
          </cell>
          <cell r="BF10">
            <v>16224</v>
          </cell>
          <cell r="BG10">
            <v>17282</v>
          </cell>
        </row>
        <row r="13">
          <cell r="E13">
            <v>0</v>
          </cell>
          <cell r="F13">
            <v>0</v>
          </cell>
          <cell r="G13">
            <v>2525</v>
          </cell>
          <cell r="H13">
            <v>4427</v>
          </cell>
          <cell r="I13">
            <v>5396</v>
          </cell>
          <cell r="J13">
            <v>5848</v>
          </cell>
          <cell r="K13">
            <v>6225</v>
          </cell>
          <cell r="L13">
            <v>7024</v>
          </cell>
          <cell r="M13">
            <v>7613</v>
          </cell>
          <cell r="N13">
            <v>8972</v>
          </cell>
          <cell r="O13">
            <v>12214</v>
          </cell>
          <cell r="P13">
            <v>14997</v>
          </cell>
          <cell r="Q13">
            <v>4043</v>
          </cell>
          <cell r="R13">
            <v>18576</v>
          </cell>
          <cell r="S13">
            <v>21832</v>
          </cell>
          <cell r="T13">
            <v>25507</v>
          </cell>
          <cell r="U13">
            <v>31010</v>
          </cell>
          <cell r="V13">
            <v>37927</v>
          </cell>
          <cell r="W13">
            <v>45312</v>
          </cell>
          <cell r="X13">
            <v>51245</v>
          </cell>
          <cell r="Y13">
            <v>56009</v>
          </cell>
          <cell r="Z13">
            <v>64087</v>
          </cell>
          <cell r="AA13">
            <v>68445</v>
          </cell>
          <cell r="AB13">
            <v>73393</v>
          </cell>
          <cell r="AC13">
            <v>76906</v>
          </cell>
          <cell r="AD13">
            <v>82710</v>
          </cell>
          <cell r="AE13">
            <v>95803</v>
          </cell>
          <cell r="AF13">
            <v>102045</v>
          </cell>
          <cell r="AG13">
            <v>116178</v>
          </cell>
          <cell r="AH13">
            <v>127903</v>
          </cell>
          <cell r="AI13">
            <v>141834</v>
          </cell>
          <cell r="AJ13">
            <v>156884</v>
          </cell>
          <cell r="AK13">
            <v>171272</v>
          </cell>
          <cell r="AL13">
            <v>187441</v>
          </cell>
          <cell r="AM13">
            <v>190233</v>
          </cell>
          <cell r="AN13">
            <v>187694</v>
          </cell>
          <cell r="AO13">
            <v>194115</v>
          </cell>
          <cell r="AP13">
            <v>214061</v>
          </cell>
          <cell r="AQ13">
            <v>227699</v>
          </cell>
          <cell r="AR13">
            <v>245709</v>
          </cell>
          <cell r="AS13">
            <v>264890</v>
          </cell>
          <cell r="AT13">
            <v>294334</v>
          </cell>
          <cell r="AU13">
            <v>324879</v>
          </cell>
          <cell r="AV13">
            <v>370775</v>
          </cell>
          <cell r="AW13">
            <v>385817</v>
          </cell>
          <cell r="AX13">
            <v>425095</v>
          </cell>
          <cell r="AY13">
            <v>446477</v>
          </cell>
          <cell r="AZ13">
            <v>479923</v>
          </cell>
          <cell r="BA13">
            <v>466018</v>
          </cell>
          <cell r="BB13">
            <v>491809</v>
          </cell>
          <cell r="BC13">
            <v>505303</v>
          </cell>
          <cell r="BD13">
            <v>539873</v>
          </cell>
          <cell r="BE13">
            <v>588361</v>
          </cell>
          <cell r="BF13">
            <v>591401</v>
          </cell>
          <cell r="BG13">
            <v>581848</v>
          </cell>
        </row>
        <row r="27">
          <cell r="E27">
            <v>17077</v>
          </cell>
          <cell r="F27">
            <v>20257</v>
          </cell>
          <cell r="G27">
            <v>21292</v>
          </cell>
          <cell r="H27">
            <v>23293</v>
          </cell>
          <cell r="I27">
            <v>26700</v>
          </cell>
          <cell r="J27">
            <v>29647</v>
          </cell>
          <cell r="K27">
            <v>35131</v>
          </cell>
          <cell r="L27">
            <v>39364</v>
          </cell>
          <cell r="M27">
            <v>48176</v>
          </cell>
          <cell r="N27">
            <v>54990</v>
          </cell>
          <cell r="O27">
            <v>63557</v>
          </cell>
          <cell r="P27">
            <v>72699</v>
          </cell>
          <cell r="Q27">
            <v>19458</v>
          </cell>
          <cell r="R27">
            <v>83690</v>
          </cell>
          <cell r="S27">
            <v>92447</v>
          </cell>
          <cell r="T27">
            <v>102594</v>
          </cell>
          <cell r="U27">
            <v>117053</v>
          </cell>
          <cell r="V27">
            <v>137881</v>
          </cell>
          <cell r="W27">
            <v>153916</v>
          </cell>
          <cell r="X27">
            <v>168513</v>
          </cell>
          <cell r="Y27">
            <v>176052</v>
          </cell>
          <cell r="Z27">
            <v>186432</v>
          </cell>
          <cell r="AA27">
            <v>196547</v>
          </cell>
          <cell r="AB27">
            <v>205072</v>
          </cell>
          <cell r="AC27">
            <v>216808</v>
          </cell>
          <cell r="AD27">
            <v>230395</v>
          </cell>
          <cell r="AE27">
            <v>246495</v>
          </cell>
          <cell r="AF27">
            <v>266765</v>
          </cell>
          <cell r="AG27">
            <v>285167</v>
          </cell>
          <cell r="AH27">
            <v>301985</v>
          </cell>
          <cell r="AI27">
            <v>316913</v>
          </cell>
          <cell r="AJ27">
            <v>333273</v>
          </cell>
          <cell r="AK27">
            <v>347051</v>
          </cell>
          <cell r="AL27">
            <v>362296</v>
          </cell>
          <cell r="AM27">
            <v>376119</v>
          </cell>
          <cell r="AN27">
            <v>386991</v>
          </cell>
          <cell r="AO27">
            <v>406048</v>
          </cell>
          <cell r="AP27">
            <v>429368</v>
          </cell>
          <cell r="AQ27">
            <v>452073</v>
          </cell>
          <cell r="AR27">
            <v>470453</v>
          </cell>
          <cell r="AS27">
            <v>491537</v>
          </cell>
          <cell r="AT27">
            <v>518712</v>
          </cell>
          <cell r="AU27">
            <v>543911</v>
          </cell>
          <cell r="AV27">
            <v>581442</v>
          </cell>
          <cell r="AW27">
            <v>612110</v>
          </cell>
          <cell r="AX27">
            <v>677726</v>
          </cell>
          <cell r="AY27">
            <v>700752</v>
          </cell>
          <cell r="AZ27">
            <v>724923</v>
          </cell>
          <cell r="BA27">
            <v>767714</v>
          </cell>
          <cell r="BB27">
            <v>807841</v>
          </cell>
          <cell r="BC27">
            <v>844876</v>
          </cell>
          <cell r="BD27">
            <v>881891</v>
          </cell>
          <cell r="BE27">
            <v>910282</v>
          </cell>
          <cell r="BF27">
            <v>939204</v>
          </cell>
          <cell r="BG27">
            <v>982015</v>
          </cell>
        </row>
        <row r="48">
          <cell r="E48">
            <v>31844</v>
          </cell>
          <cell r="F48">
            <v>35002</v>
          </cell>
          <cell r="G48">
            <v>40723</v>
          </cell>
          <cell r="H48">
            <v>49066</v>
          </cell>
          <cell r="I48">
            <v>53623</v>
          </cell>
          <cell r="J48">
            <v>61015</v>
          </cell>
          <cell r="K48">
            <v>72800</v>
          </cell>
          <cell r="L48">
            <v>86660</v>
          </cell>
          <cell r="M48">
            <v>97964</v>
          </cell>
          <cell r="N48">
            <v>109703</v>
          </cell>
          <cell r="O48">
            <v>151123</v>
          </cell>
          <cell r="P48">
            <v>169488</v>
          </cell>
          <cell r="Q48">
            <v>40971</v>
          </cell>
          <cell r="R48">
            <v>182244</v>
          </cell>
          <cell r="S48">
            <v>204578</v>
          </cell>
          <cell r="T48">
            <v>221398</v>
          </cell>
          <cell r="U48">
            <v>262085</v>
          </cell>
          <cell r="V48">
            <v>301562</v>
          </cell>
          <cell r="W48">
            <v>334759</v>
          </cell>
          <cell r="X48">
            <v>365247</v>
          </cell>
          <cell r="Y48">
            <v>361257</v>
          </cell>
          <cell r="Z48">
            <v>401074</v>
          </cell>
          <cell r="AA48">
            <v>415845</v>
          </cell>
          <cell r="AB48">
            <v>421245</v>
          </cell>
          <cell r="AC48">
            <v>448195</v>
          </cell>
          <cell r="AD48">
            <v>485930</v>
          </cell>
          <cell r="AE48">
            <v>568068</v>
          </cell>
          <cell r="AF48">
            <v>596499</v>
          </cell>
          <cell r="AG48">
            <v>648382</v>
          </cell>
          <cell r="AH48">
            <v>670919</v>
          </cell>
          <cell r="AI48">
            <v>717480</v>
          </cell>
          <cell r="AJ48">
            <v>738847</v>
          </cell>
          <cell r="AK48">
            <v>786698</v>
          </cell>
          <cell r="AL48">
            <v>810095</v>
          </cell>
          <cell r="AM48">
            <v>859345</v>
          </cell>
          <cell r="AN48">
            <v>899974</v>
          </cell>
          <cell r="AO48">
            <v>951375</v>
          </cell>
          <cell r="AP48">
            <v>1007638</v>
          </cell>
          <cell r="AQ48">
            <v>1105995</v>
          </cell>
          <cell r="AR48">
            <v>1182487</v>
          </cell>
          <cell r="AS48">
            <v>1237531</v>
          </cell>
          <cell r="AT48">
            <v>1319430</v>
          </cell>
          <cell r="AU48">
            <v>1411823</v>
          </cell>
          <cell r="AV48">
            <v>1449987</v>
          </cell>
          <cell r="AW48">
            <v>1594903</v>
          </cell>
          <cell r="AX48">
            <v>2093239</v>
          </cell>
          <cell r="AY48">
            <v>1913719</v>
          </cell>
          <cell r="AZ48">
            <v>2025966</v>
          </cell>
          <cell r="BA48">
            <v>2030450</v>
          </cell>
          <cell r="BB48">
            <v>2031634</v>
          </cell>
          <cell r="BC48">
            <v>2098461</v>
          </cell>
          <cell r="BD48">
            <v>2296528</v>
          </cell>
          <cell r="BE48">
            <v>2427330</v>
          </cell>
          <cell r="BF48">
            <v>2518769</v>
          </cell>
          <cell r="BG48">
            <v>2522458</v>
          </cell>
        </row>
        <row r="55">
          <cell r="E55">
            <v>8591</v>
          </cell>
          <cell r="F55">
            <v>9386</v>
          </cell>
          <cell r="G55">
            <v>10268</v>
          </cell>
          <cell r="H55">
            <v>11090</v>
          </cell>
          <cell r="I55">
            <v>12699</v>
          </cell>
          <cell r="J55">
            <v>14380</v>
          </cell>
          <cell r="K55">
            <v>14841</v>
          </cell>
          <cell r="L55">
            <v>15478</v>
          </cell>
          <cell r="M55">
            <v>17349</v>
          </cell>
          <cell r="N55">
            <v>21449</v>
          </cell>
          <cell r="O55">
            <v>23244</v>
          </cell>
          <cell r="P55">
            <v>26727</v>
          </cell>
          <cell r="Q55">
            <v>6949</v>
          </cell>
          <cell r="R55">
            <v>29901</v>
          </cell>
          <cell r="S55">
            <v>35458</v>
          </cell>
          <cell r="T55">
            <v>42633</v>
          </cell>
          <cell r="U55">
            <v>52533</v>
          </cell>
          <cell r="V55">
            <v>68766</v>
          </cell>
          <cell r="W55">
            <v>85032</v>
          </cell>
          <cell r="X55">
            <v>89808</v>
          </cell>
          <cell r="Y55">
            <v>111102</v>
          </cell>
          <cell r="Z55">
            <v>129478</v>
          </cell>
          <cell r="AA55">
            <v>136017</v>
          </cell>
          <cell r="AB55">
            <v>138611</v>
          </cell>
          <cell r="AC55">
            <v>151803</v>
          </cell>
          <cell r="AD55">
            <v>168981</v>
          </cell>
          <cell r="AE55">
            <v>184347</v>
          </cell>
          <cell r="AF55">
            <v>194448</v>
          </cell>
          <cell r="AG55">
            <v>199344</v>
          </cell>
          <cell r="AH55">
            <v>198713</v>
          </cell>
          <cell r="AI55">
            <v>202932</v>
          </cell>
          <cell r="AJ55">
            <v>232134</v>
          </cell>
          <cell r="AK55">
            <v>241053</v>
          </cell>
          <cell r="AL55">
            <v>243984</v>
          </cell>
          <cell r="AM55">
            <v>241118</v>
          </cell>
          <cell r="AN55">
            <v>229755</v>
          </cell>
          <cell r="AO55">
            <v>222949</v>
          </cell>
          <cell r="AP55">
            <v>206167</v>
          </cell>
          <cell r="AQ55">
            <v>170949</v>
          </cell>
          <cell r="AR55">
            <v>153073</v>
          </cell>
          <cell r="AS55">
            <v>160245</v>
          </cell>
          <cell r="AT55">
            <v>183986</v>
          </cell>
          <cell r="AU55">
            <v>226603</v>
          </cell>
          <cell r="AV55">
            <v>237109</v>
          </cell>
          <cell r="AW55">
            <v>252757</v>
          </cell>
          <cell r="AX55">
            <v>186902</v>
          </cell>
          <cell r="AY55">
            <v>196194</v>
          </cell>
          <cell r="AZ55">
            <v>229962</v>
          </cell>
          <cell r="BA55">
            <v>220408</v>
          </cell>
          <cell r="BB55">
            <v>220885</v>
          </cell>
          <cell r="BC55">
            <v>228956</v>
          </cell>
          <cell r="BD55">
            <v>223181</v>
          </cell>
          <cell r="BE55">
            <v>240033</v>
          </cell>
          <cell r="BF55">
            <v>262551</v>
          </cell>
          <cell r="BG55">
            <v>324975</v>
          </cell>
        </row>
      </sheetData>
      <sheetData sheetId="5">
        <row r="4">
          <cell r="AA4">
            <v>118228</v>
          </cell>
          <cell r="AB4">
            <v>134532</v>
          </cell>
          <cell r="AC4">
            <v>157464</v>
          </cell>
          <cell r="AD4">
            <v>178134</v>
          </cell>
          <cell r="AE4">
            <v>183640</v>
          </cell>
          <cell r="AF4">
            <v>195649</v>
          </cell>
          <cell r="AG4">
            <v>210172</v>
          </cell>
          <cell r="AH4">
            <v>230681</v>
          </cell>
          <cell r="AI4">
            <v>245707</v>
          </cell>
          <cell r="AJ4">
            <v>269359</v>
          </cell>
          <cell r="AK4">
            <v>332332</v>
          </cell>
          <cell r="AL4">
            <v>371792</v>
          </cell>
          <cell r="AM4">
            <v>95975</v>
          </cell>
          <cell r="AN4">
            <v>409218</v>
          </cell>
          <cell r="AO4">
            <v>458746</v>
          </cell>
          <cell r="AP4">
            <v>504028</v>
          </cell>
          <cell r="AQ4">
            <v>590941</v>
          </cell>
          <cell r="AR4">
            <v>678241</v>
          </cell>
          <cell r="AS4">
            <v>745743</v>
          </cell>
          <cell r="AT4">
            <v>808364</v>
          </cell>
          <cell r="AU4">
            <v>851805</v>
          </cell>
          <cell r="AV4">
            <v>946344</v>
          </cell>
          <cell r="AW4">
            <v>990382</v>
          </cell>
          <cell r="AX4">
            <v>1004017</v>
          </cell>
          <cell r="AY4">
            <v>1064416</v>
          </cell>
          <cell r="AZ4">
            <v>1143743</v>
          </cell>
          <cell r="BA4">
            <v>1252993</v>
          </cell>
          <cell r="BB4">
            <v>1324226</v>
          </cell>
          <cell r="BC4">
            <v>1381529</v>
          </cell>
          <cell r="BD4">
            <v>1409386</v>
          </cell>
          <cell r="BE4">
            <v>1461752</v>
          </cell>
          <cell r="BF4">
            <v>1515742</v>
          </cell>
          <cell r="BG4">
            <v>1560484</v>
          </cell>
          <cell r="BH4">
            <v>1601116</v>
          </cell>
          <cell r="BI4">
            <v>1652458</v>
          </cell>
          <cell r="BJ4">
            <v>1701842</v>
          </cell>
          <cell r="BK4">
            <v>1788950</v>
          </cell>
          <cell r="BL4">
            <v>1862846</v>
          </cell>
          <cell r="BM4">
            <v>2010894</v>
          </cell>
          <cell r="BN4">
            <v>2159899</v>
          </cell>
          <cell r="BO4">
            <v>2292841</v>
          </cell>
          <cell r="BP4">
            <v>2471957</v>
          </cell>
          <cell r="BQ4">
            <v>2655050</v>
          </cell>
          <cell r="BR4">
            <v>2728686</v>
          </cell>
          <cell r="BS4">
            <v>2982544</v>
          </cell>
          <cell r="BT4">
            <v>3517677</v>
          </cell>
          <cell r="BU4">
            <v>3457079</v>
          </cell>
          <cell r="BV4">
            <v>3603065</v>
          </cell>
          <cell r="BW4">
            <v>3526563</v>
          </cell>
          <cell r="BX4">
            <v>3454881</v>
          </cell>
          <cell r="BY4">
            <v>3506284</v>
          </cell>
          <cell r="BZ4">
            <v>3691847</v>
          </cell>
          <cell r="CA4">
            <v>3852612</v>
          </cell>
          <cell r="CB4">
            <v>3981628</v>
          </cell>
          <cell r="CC4">
            <v>4109042</v>
          </cell>
        </row>
      </sheetData>
      <sheetData sheetId="6">
        <row r="2">
          <cell r="N2" t="str">
            <v>1965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BP68"/>
  <sheetViews>
    <sheetView showGridLines="0" zoomScaleNormal="100" workbookViewId="0">
      <selection activeCell="O18" sqref="O18"/>
    </sheetView>
  </sheetViews>
  <sheetFormatPr baseColWidth="10" defaultColWidth="8.83203125" defaultRowHeight="13"/>
  <cols>
    <col min="1" max="1" width="4.5" style="16" customWidth="1"/>
    <col min="2" max="2" width="6.5" style="16" customWidth="1"/>
    <col min="3" max="4" width="8.33203125" style="16" customWidth="1"/>
    <col min="5" max="5" width="9.1640625" style="16" customWidth="1"/>
    <col min="6" max="6" width="9.5" style="16" customWidth="1"/>
    <col min="7" max="11" width="8.33203125" style="16" customWidth="1"/>
    <col min="12" max="12" width="11" style="16" customWidth="1"/>
    <col min="13" max="13" width="16" style="16" customWidth="1"/>
    <col min="14" max="14" width="12.33203125" style="16" bestFit="1" customWidth="1"/>
    <col min="15" max="15" width="9.6640625" style="16" bestFit="1" customWidth="1"/>
    <col min="16" max="17" width="10" style="16" bestFit="1" customWidth="1"/>
    <col min="18" max="18" width="9" style="16" bestFit="1" customWidth="1"/>
    <col min="19" max="25" width="10" style="16" bestFit="1" customWidth="1"/>
    <col min="26" max="26" width="11" style="16" customWidth="1"/>
    <col min="27" max="63" width="10" style="16" bestFit="1" customWidth="1"/>
    <col min="64" max="64" width="9.83203125" style="16" customWidth="1"/>
    <col min="65" max="65" width="9.6640625" style="16" bestFit="1" customWidth="1"/>
    <col min="66" max="66" width="9.1640625" style="16" bestFit="1" customWidth="1"/>
    <col min="67" max="16384" width="8.83203125" style="16"/>
  </cols>
  <sheetData>
    <row r="1" spans="2:68" ht="15">
      <c r="B1" s="15" t="s">
        <v>16</v>
      </c>
      <c r="C1" s="15"/>
      <c r="D1" s="15"/>
      <c r="E1" s="15"/>
      <c r="M1" s="17" t="s">
        <v>17</v>
      </c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9" t="s">
        <v>18</v>
      </c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</row>
    <row r="2" spans="2:68" ht="28" customHeight="1">
      <c r="B2" s="44" t="s">
        <v>19</v>
      </c>
      <c r="C2" s="44"/>
      <c r="D2" s="44"/>
      <c r="E2" s="44"/>
      <c r="F2" s="44"/>
      <c r="G2" s="44"/>
      <c r="H2" s="44"/>
      <c r="I2" s="44"/>
      <c r="J2" s="44"/>
      <c r="K2" s="20"/>
      <c r="L2" s="20"/>
      <c r="M2" s="18"/>
      <c r="N2" s="18" t="s">
        <v>20</v>
      </c>
      <c r="O2" s="18" t="s">
        <v>21</v>
      </c>
      <c r="P2" s="18" t="s">
        <v>22</v>
      </c>
      <c r="Q2" s="18" t="s">
        <v>23</v>
      </c>
      <c r="R2" s="18" t="s">
        <v>24</v>
      </c>
      <c r="S2" s="18" t="s">
        <v>25</v>
      </c>
      <c r="T2" s="18" t="s">
        <v>26</v>
      </c>
      <c r="U2" s="18" t="s">
        <v>27</v>
      </c>
      <c r="V2" s="18" t="s">
        <v>28</v>
      </c>
      <c r="W2" s="18" t="s">
        <v>29</v>
      </c>
      <c r="X2" s="18" t="s">
        <v>30</v>
      </c>
      <c r="Y2" s="18" t="s">
        <v>31</v>
      </c>
      <c r="Z2" s="19" t="s">
        <v>32</v>
      </c>
      <c r="AA2" s="18" t="s">
        <v>33</v>
      </c>
      <c r="AB2" s="18" t="s">
        <v>34</v>
      </c>
      <c r="AC2" s="18" t="s">
        <v>35</v>
      </c>
      <c r="AD2" s="18" t="s">
        <v>36</v>
      </c>
      <c r="AE2" s="18" t="s">
        <v>37</v>
      </c>
      <c r="AF2" s="18" t="s">
        <v>38</v>
      </c>
      <c r="AG2" s="18" t="s">
        <v>39</v>
      </c>
      <c r="AH2" s="18" t="s">
        <v>40</v>
      </c>
      <c r="AI2" s="18" t="s">
        <v>41</v>
      </c>
      <c r="AJ2" s="18" t="s">
        <v>42</v>
      </c>
      <c r="AK2" s="18" t="s">
        <v>43</v>
      </c>
      <c r="AL2" s="18" t="s">
        <v>44</v>
      </c>
      <c r="AM2" s="18" t="s">
        <v>45</v>
      </c>
      <c r="AN2" s="18" t="s">
        <v>46</v>
      </c>
      <c r="AO2" s="18" t="s">
        <v>47</v>
      </c>
      <c r="AP2" s="18" t="s">
        <v>48</v>
      </c>
      <c r="AQ2" s="18" t="s">
        <v>49</v>
      </c>
      <c r="AR2" s="18" t="s">
        <v>50</v>
      </c>
      <c r="AS2" s="18" t="s">
        <v>51</v>
      </c>
      <c r="AT2" s="18" t="s">
        <v>52</v>
      </c>
      <c r="AU2" s="18" t="s">
        <v>53</v>
      </c>
      <c r="AV2" s="18" t="s">
        <v>54</v>
      </c>
      <c r="AW2" s="18" t="s">
        <v>55</v>
      </c>
      <c r="AX2" s="18" t="s">
        <v>56</v>
      </c>
      <c r="AY2" s="18" t="s">
        <v>57</v>
      </c>
      <c r="AZ2" s="18" t="s">
        <v>58</v>
      </c>
      <c r="BA2" s="18" t="s">
        <v>59</v>
      </c>
      <c r="BB2" s="18" t="s">
        <v>60</v>
      </c>
      <c r="BC2" s="18" t="s">
        <v>61</v>
      </c>
      <c r="BD2" s="18" t="s">
        <v>62</v>
      </c>
      <c r="BE2" s="18" t="s">
        <v>63</v>
      </c>
      <c r="BF2" s="18" t="s">
        <v>64</v>
      </c>
      <c r="BG2" s="18" t="s">
        <v>65</v>
      </c>
      <c r="BH2" s="18" t="s">
        <v>66</v>
      </c>
      <c r="BI2" s="18" t="s">
        <v>67</v>
      </c>
      <c r="BJ2" s="18" t="s">
        <v>68</v>
      </c>
      <c r="BK2" s="18" t="s">
        <v>69</v>
      </c>
      <c r="BL2" s="18" t="s">
        <v>70</v>
      </c>
      <c r="BM2" s="18" t="s">
        <v>71</v>
      </c>
      <c r="BN2" s="18" t="s">
        <v>72</v>
      </c>
      <c r="BO2" s="18" t="s">
        <v>73</v>
      </c>
      <c r="BP2" s="16">
        <v>2018</v>
      </c>
    </row>
    <row r="3" spans="2:68" ht="15">
      <c r="F3" s="21"/>
      <c r="G3" s="21"/>
      <c r="H3" s="21"/>
      <c r="I3" s="21"/>
      <c r="J3" s="21"/>
      <c r="K3" s="21"/>
      <c r="M3" s="18" t="s">
        <v>4</v>
      </c>
      <c r="N3" s="22">
        <f>'[1]8.5'!E8/'[1]6.1'!AA4</f>
        <v>2.3006394424332647E-3</v>
      </c>
      <c r="O3" s="22">
        <f>'[1]8.5'!F8/'[1]6.1'!AB4</f>
        <v>5.723545327505724E-3</v>
      </c>
      <c r="P3" s="22">
        <f>'[1]8.5'!G8/'[1]6.1'!AC4</f>
        <v>7.4493217497332721E-3</v>
      </c>
      <c r="Q3" s="22">
        <f>'[1]8.5'!H8/'[1]6.1'!AD4</f>
        <v>1.0138435110647041E-2</v>
      </c>
      <c r="R3" s="22">
        <f>'[1]8.5'!I8/'[1]6.1'!AE4</f>
        <v>1.2442822914397736E-2</v>
      </c>
      <c r="S3" s="22">
        <f>'[1]8.5'!J8/'[1]6.1'!AF4</f>
        <v>1.3938226109001323E-2</v>
      </c>
      <c r="T3" s="22">
        <f>'[1]8.5'!K8/'[1]6.1'!AG4</f>
        <v>1.5996421978189294E-2</v>
      </c>
      <c r="U3" s="22">
        <f>'[1]8.5'!L8/'[1]6.1'!AH4</f>
        <v>1.9945292416800691E-2</v>
      </c>
      <c r="V3" s="22">
        <f>'[1]8.5'!M8/'[1]6.1'!AI4</f>
        <v>1.872148534636783E-2</v>
      </c>
      <c r="W3" s="22">
        <f>'[1]8.5'!N8/'[1]6.1'!AJ4</f>
        <v>2.1599426787298735E-2</v>
      </c>
      <c r="X3" s="22">
        <f>'[1]8.5'!O8/'[1]6.1'!AK4</f>
        <v>2.0581827810743473E-2</v>
      </c>
      <c r="Y3" s="22">
        <f>'[1]8.5'!P8/'[1]6.1'!AL4</f>
        <v>2.3045143521108577E-2</v>
      </c>
      <c r="Z3" s="22">
        <f>'[1]8.5'!Q8/'[1]6.1'!AM4</f>
        <v>2.322479812451159E-2</v>
      </c>
      <c r="AA3" s="22">
        <f>'[1]8.5'!R8/'[1]6.1'!AN4</f>
        <v>2.4133835755025437E-2</v>
      </c>
      <c r="AB3" s="22">
        <f>'[1]8.5'!S8/'[1]6.1'!AO4</f>
        <v>2.3280856944801698E-2</v>
      </c>
      <c r="AC3" s="22">
        <f>'[1]8.5'!T8/'[1]6.1'!AP4</f>
        <v>2.4615695953399415E-2</v>
      </c>
      <c r="AD3" s="22">
        <f>'[1]8.5'!U8/'[1]6.1'!AQ4</f>
        <v>2.3618263075332394E-2</v>
      </c>
      <c r="AE3" s="22">
        <f>'[1]8.5'!V8/'[1]6.1'!AR4</f>
        <v>2.4818611673431714E-2</v>
      </c>
      <c r="AF3" s="22">
        <f>'[1]8.5'!W8/'[1]6.1'!AS4</f>
        <v>2.332036639968461E-2</v>
      </c>
      <c r="AG3" s="22">
        <f>'[1]8.5'!X8/'[1]6.1'!AT4</f>
        <v>2.348570693400498E-2</v>
      </c>
      <c r="AH3" s="22">
        <f>'[1]8.5'!Y8/'[1]6.1'!AU4</f>
        <v>2.3551164879285751E-2</v>
      </c>
      <c r="AI3" s="22">
        <f>'[1]8.5'!Z8/'[1]6.1'!AV4</f>
        <v>2.3939497687944341E-2</v>
      </c>
      <c r="AJ3" s="22">
        <f>'[1]8.5'!AA8/'[1]6.1'!AW4</f>
        <v>2.523773655013924E-2</v>
      </c>
      <c r="AK3" s="22">
        <f>'[1]8.5'!AB8/'[1]6.1'!AX4</f>
        <v>2.7325234532881416E-2</v>
      </c>
      <c r="AL3" s="22">
        <f>'[1]8.5'!AC8/'[1]6.1'!AY4</f>
        <v>2.861851005621862E-2</v>
      </c>
      <c r="AM3" s="22">
        <f>'[1]8.5'!AD8/'[1]6.1'!AZ4</f>
        <v>3.0255048555488426E-2</v>
      </c>
      <c r="AN3" s="22">
        <f>'[1]8.5'!AE8/'[1]6.1'!BA4</f>
        <v>3.280385445090276E-2</v>
      </c>
      <c r="AO3" s="22">
        <f>'[1]8.5'!AF8/'[1]6.1'!BB4</f>
        <v>3.9670720858826211E-2</v>
      </c>
      <c r="AP3" s="22">
        <f>'[1]8.5'!AG8/'[1]6.1'!BC4</f>
        <v>4.9095603494389191E-2</v>
      </c>
      <c r="AQ3" s="22">
        <f>'[1]8.5'!AH8/'[1]6.1'!BD4</f>
        <v>5.3763837586012629E-2</v>
      </c>
      <c r="AR3" s="22">
        <f>'[1]8.5'!AI8/'[1]6.1'!BE4</f>
        <v>5.6120326840667908E-2</v>
      </c>
      <c r="AS3" s="22">
        <f>'[1]8.5'!AJ8/'[1]6.1'!BF4</f>
        <v>5.8763298767204444E-2</v>
      </c>
      <c r="AT3" s="22">
        <f>'[1]8.5'!AK8/'[1]6.1'!BG4</f>
        <v>5.8949659208296916E-2</v>
      </c>
      <c r="AU3" s="22">
        <f>'[1]8.5'!AL8/'[1]6.1'!BH4</f>
        <v>5.9678374333902107E-2</v>
      </c>
      <c r="AV3" s="22">
        <f>'[1]8.5'!AM8/'[1]6.1'!BI4</f>
        <v>6.1262676570297096E-2</v>
      </c>
      <c r="AW3" s="22">
        <f>'[1]8.5'!AN8/'[1]6.1'!BJ4</f>
        <v>6.3485329425410825E-2</v>
      </c>
      <c r="AX3" s="22">
        <f>'[1]8.5'!AO8/'[1]6.1'!BK4</f>
        <v>6.5916319628832556E-2</v>
      </c>
      <c r="AY3" s="22">
        <f>'[1]8.5'!AP8/'[1]6.1'!BL4</f>
        <v>6.9449648548511253E-2</v>
      </c>
      <c r="AZ3" s="22">
        <f>'[1]8.5'!AQ8/'[1]6.1'!BM4</f>
        <v>7.3356427539194011E-2</v>
      </c>
      <c r="BA3" s="22">
        <f>'[1]8.5'!AR8/'[1]6.1'!BN4</f>
        <v>7.4398386220837179E-2</v>
      </c>
      <c r="BB3" s="22">
        <f>'[1]8.5'!AS8/'[1]6.1'!BO4</f>
        <v>7.6861413416804747E-2</v>
      </c>
      <c r="BC3" s="22">
        <f>'[1]8.5'!AT8/'[1]6.1'!BP4</f>
        <v>7.3512605599531058E-2</v>
      </c>
      <c r="BD3" s="22">
        <f>'[1]8.5'!AU8/'[1]6.1'!BQ4</f>
        <v>6.8030733884484287E-2</v>
      </c>
      <c r="BE3" s="22">
        <f>'[1]8.5'!AV8/'[1]6.1'!BR4</f>
        <v>6.9859265595235212E-2</v>
      </c>
      <c r="BF3" s="22">
        <f>'[1]8.5'!AW8/'[1]6.1'!BS4</f>
        <v>6.7534963440606402E-2</v>
      </c>
      <c r="BG3" s="22">
        <f>'[1]8.5'!AX8/'[1]6.1'!BT4</f>
        <v>7.1332302539431569E-2</v>
      </c>
      <c r="BH3" s="22">
        <f>'[1]8.5'!AY8/'[1]6.1'!BU4</f>
        <v>7.8902159887002873E-2</v>
      </c>
      <c r="BI3" s="22">
        <f>'[1]8.5'!AZ8/'[1]6.1'!BV4</f>
        <v>7.6313916068680418E-2</v>
      </c>
      <c r="BJ3" s="22">
        <f>'[1]8.5'!BA8/'[1]6.1'!BW4</f>
        <v>7.1041974863344279E-2</v>
      </c>
      <c r="BK3" s="22">
        <f>'[1]8.5'!BB8/'[1]6.1'!BX4</f>
        <v>7.6816538688307928E-2</v>
      </c>
      <c r="BL3" s="22">
        <f>'[1]8.5'!BC8/'[1]6.1'!BY4</f>
        <v>8.5980485322923073E-2</v>
      </c>
      <c r="BM3" s="22">
        <f>'[1]8.5'!BD8/'[1]6.1'!BZ4</f>
        <v>9.4739029000930966E-2</v>
      </c>
      <c r="BN3" s="22">
        <f>'[1]8.5'!BE8/'[1]6.1'!CA4</f>
        <v>9.5592289075567438E-2</v>
      </c>
      <c r="BO3" s="22">
        <f>'[1]8.5'!BF8/'[1]6.1'!CB4</f>
        <v>9.4102713764319515E-2</v>
      </c>
      <c r="BP3" s="22">
        <f>'[1]8.5'!BG8/'[1]6.1'!CC4</f>
        <v>9.4707476827932152E-2</v>
      </c>
    </row>
    <row r="4" spans="2:68" ht="15">
      <c r="F4" s="23"/>
      <c r="G4" s="24"/>
      <c r="H4" s="24"/>
      <c r="I4" s="24"/>
      <c r="J4" s="24"/>
      <c r="K4" s="24"/>
      <c r="M4" s="18" t="s">
        <v>5</v>
      </c>
      <c r="N4" s="22" t="s">
        <v>12</v>
      </c>
      <c r="O4" s="22" t="s">
        <v>12</v>
      </c>
      <c r="P4" s="22" t="s">
        <v>12</v>
      </c>
      <c r="Q4" s="22" t="s">
        <v>12</v>
      </c>
      <c r="R4" s="22" t="s">
        <v>12</v>
      </c>
      <c r="S4" s="22" t="s">
        <v>12</v>
      </c>
      <c r="T4" s="22" t="s">
        <v>12</v>
      </c>
      <c r="U4" s="22" t="s">
        <v>12</v>
      </c>
      <c r="V4" s="22" t="s">
        <v>12</v>
      </c>
      <c r="W4" s="22" t="s">
        <v>12</v>
      </c>
      <c r="X4" s="22" t="s">
        <v>12</v>
      </c>
      <c r="Y4" s="22" t="s">
        <v>12</v>
      </c>
      <c r="Z4" s="22" t="s">
        <v>12</v>
      </c>
      <c r="AA4" s="22" t="s">
        <v>12</v>
      </c>
      <c r="AB4" s="22" t="s">
        <v>12</v>
      </c>
      <c r="AC4" s="22" t="s">
        <v>12</v>
      </c>
      <c r="AD4" s="22" t="s">
        <v>12</v>
      </c>
      <c r="AE4" s="22" t="s">
        <v>12</v>
      </c>
      <c r="AF4" s="22" t="s">
        <v>12</v>
      </c>
      <c r="AG4" s="22" t="s">
        <v>12</v>
      </c>
      <c r="AH4" s="22" t="s">
        <v>12</v>
      </c>
      <c r="AI4" s="22" t="s">
        <v>12</v>
      </c>
      <c r="AJ4" s="22" t="s">
        <v>12</v>
      </c>
      <c r="AK4" s="22" t="s">
        <v>12</v>
      </c>
      <c r="AL4" s="22" t="s">
        <v>12</v>
      </c>
      <c r="AM4" s="22" t="s">
        <v>12</v>
      </c>
      <c r="AN4" s="22" t="s">
        <v>12</v>
      </c>
      <c r="AO4" s="22" t="s">
        <v>12</v>
      </c>
      <c r="AP4" s="22" t="s">
        <v>12</v>
      </c>
      <c r="AQ4" s="22" t="s">
        <v>12</v>
      </c>
      <c r="AR4" s="22" t="s">
        <v>12</v>
      </c>
      <c r="AS4" s="22" t="s">
        <v>12</v>
      </c>
      <c r="AT4" s="22" t="s">
        <v>12</v>
      </c>
      <c r="AU4" s="22" t="s">
        <v>12</v>
      </c>
      <c r="AV4" s="22">
        <f>'[1]8.5'!AM10/'[1]6.1'!BI4</f>
        <v>3.025795511898033E-6</v>
      </c>
      <c r="AW4" s="22">
        <f>'[1]8.5'!AN10/'[1]6.1'!BJ4</f>
        <v>3.3199321676160302E-4</v>
      </c>
      <c r="AX4" s="22">
        <f>'[1]8.5'!AO10/'[1]6.1'!BK4</f>
        <v>6.8196428072332931E-4</v>
      </c>
      <c r="AY4" s="22">
        <f>'[1]8.5'!AP10/'[1]6.1'!BL4</f>
        <v>1.9856713866846748E-3</v>
      </c>
      <c r="AZ4" s="22">
        <f>'[1]8.5'!AQ10/'[1]6.1'!BM4</f>
        <v>1.8310263992035384E-3</v>
      </c>
      <c r="BA4" s="22">
        <f>'[1]8.5'!AR10/'[1]6.1'!BN4</f>
        <v>2.0162979843038956E-3</v>
      </c>
      <c r="BB4" s="22">
        <f>'[1]8.5'!AS10/'[1]6.1'!BO4</f>
        <v>2.0092976355534464E-3</v>
      </c>
      <c r="BC4" s="22">
        <f>'[1]8.5'!AT10/'[1]6.1'!BP4</f>
        <v>2.0748742797710479E-3</v>
      </c>
      <c r="BD4" s="22">
        <f>'[1]8.5'!AU10/'[1]6.1'!BQ4</f>
        <v>2.0530686804391633E-3</v>
      </c>
      <c r="BE4" s="22">
        <f>'[1]8.5'!AV10/'[1]6.1'!BR4</f>
        <v>2.19886055046275E-3</v>
      </c>
      <c r="BF4" s="22">
        <f>'[1]8.5'!AW10/'[1]6.1'!BS4</f>
        <v>2.3134612599177077E-3</v>
      </c>
      <c r="BG4" s="22">
        <f>'[1]8.5'!AX10/'[1]6.1'!BT4</f>
        <v>2.1454499659860756E-3</v>
      </c>
      <c r="BH4" s="22">
        <f>'[1]8.5'!AY10/'[1]6.1'!BU4</f>
        <v>2.2814057763794232E-3</v>
      </c>
      <c r="BI4" s="22">
        <f>'[1]8.5'!AZ10/'[1]6.1'!BV4</f>
        <v>2.3949054485556047E-3</v>
      </c>
      <c r="BJ4" s="22">
        <f>'[1]8.5'!BA10/'[1]6.1'!BW4</f>
        <v>2.5704914388315196E-3</v>
      </c>
      <c r="BK4" s="22">
        <f>'[1]8.5'!BB10/'[1]6.1'!BX4</f>
        <v>2.7407601014333054E-3</v>
      </c>
      <c r="BL4" s="22">
        <f>'[1]8.5'!BC10/'[1]6.1'!BY4</f>
        <v>2.6563735282139154E-3</v>
      </c>
      <c r="BM4" s="22">
        <f>'[1]8.5'!BD10/'[1]6.1'!BZ4</f>
        <v>2.5009162080660437E-3</v>
      </c>
      <c r="BN4" s="22">
        <f>'[1]8.5'!BE10/'[1]6.1'!CA4</f>
        <v>3.7130653177636368E-3</v>
      </c>
      <c r="BO4" s="22">
        <f>'[1]8.5'!BF10/'[1]6.1'!CB4</f>
        <v>4.0747151667609328E-3</v>
      </c>
      <c r="BP4" s="22">
        <f>'[1]8.5'!BG10/'[1]6.1'!CC4</f>
        <v>4.2058465209165539E-3</v>
      </c>
    </row>
    <row r="5" spans="2:68" ht="15">
      <c r="F5" s="23"/>
      <c r="G5" s="24"/>
      <c r="H5" s="24"/>
      <c r="I5" s="24"/>
      <c r="J5" s="24"/>
      <c r="K5" s="24"/>
      <c r="M5" s="18" t="s">
        <v>6</v>
      </c>
      <c r="N5" s="22">
        <f>'[1]8.5'!E13/'[1]6.1'!AA4</f>
        <v>0</v>
      </c>
      <c r="O5" s="22">
        <f>'[1]8.5'!F13/'[1]6.1'!AB4</f>
        <v>0</v>
      </c>
      <c r="P5" s="22">
        <f>'[1]8.5'!G13/'[1]6.1'!AC4</f>
        <v>1.6035411268607427E-2</v>
      </c>
      <c r="Q5" s="22">
        <f>'[1]8.5'!H13/'[1]6.1'!AD4</f>
        <v>2.4852077649409995E-2</v>
      </c>
      <c r="R5" s="22">
        <f>'[1]8.5'!I13/'[1]6.1'!AE4</f>
        <v>2.9383576562840338E-2</v>
      </c>
      <c r="S5" s="22">
        <f>'[1]8.5'!J13/'[1]6.1'!AF4</f>
        <v>2.9890262664260998E-2</v>
      </c>
      <c r="T5" s="22">
        <f>'[1]8.5'!K13/'[1]6.1'!AG4</f>
        <v>2.9618598100603317E-2</v>
      </c>
      <c r="U5" s="22">
        <f>'[1]8.5'!L13/'[1]6.1'!AH4</f>
        <v>3.0448974991438393E-2</v>
      </c>
      <c r="V5" s="22">
        <f>'[1]8.5'!M13/'[1]6.1'!AI4</f>
        <v>3.0984058248238754E-2</v>
      </c>
      <c r="W5" s="22">
        <f>'[1]8.5'!N13/'[1]6.1'!AJ4</f>
        <v>3.3308706967281582E-2</v>
      </c>
      <c r="X5" s="22">
        <f>'[1]8.5'!O13/'[1]6.1'!AK4</f>
        <v>3.6752404222283742E-2</v>
      </c>
      <c r="Y5" s="22">
        <f>'[1]8.5'!P13/'[1]6.1'!AL4</f>
        <v>4.0337070189783532E-2</v>
      </c>
      <c r="Z5" s="22">
        <f>'[1]8.5'!Q13/'[1]6.1'!AM4</f>
        <v>4.2125553529564992E-2</v>
      </c>
      <c r="AA5" s="22">
        <f>'[1]8.5'!R13/'[1]6.1'!AN4</f>
        <v>4.5393897629136551E-2</v>
      </c>
      <c r="AB5" s="22">
        <f>'[1]8.5'!S13/'[1]6.1'!AO4</f>
        <v>4.7590605694654557E-2</v>
      </c>
      <c r="AC5" s="22">
        <f>'[1]8.5'!T13/'[1]6.1'!AP4</f>
        <v>5.0606315522153528E-2</v>
      </c>
      <c r="AD5" s="22">
        <f>'[1]8.5'!U13/'[1]6.1'!AQ4</f>
        <v>5.2475627854557394E-2</v>
      </c>
      <c r="AE5" s="22">
        <f>'[1]8.5'!V13/'[1]6.1'!AR4</f>
        <v>5.5919650979519078E-2</v>
      </c>
      <c r="AF5" s="22">
        <f>'[1]8.5'!W13/'[1]6.1'!AS4</f>
        <v>6.0760878747772355E-2</v>
      </c>
      <c r="AG5" s="22">
        <f>'[1]8.5'!X13/'[1]6.1'!AT4</f>
        <v>6.339347125799763E-2</v>
      </c>
      <c r="AH5" s="22">
        <f>'[1]8.5'!Y13/'[1]6.1'!AU4</f>
        <v>6.5753312084338558E-2</v>
      </c>
      <c r="AI5" s="22">
        <f>'[1]8.5'!Z13/'[1]6.1'!AV4</f>
        <v>6.7720617449891371E-2</v>
      </c>
      <c r="AJ5" s="22">
        <f>'[1]8.5'!AA13/'[1]6.1'!AW4</f>
        <v>6.9109697066384493E-2</v>
      </c>
      <c r="AK5" s="22">
        <f>'[1]8.5'!AB13/'[1]6.1'!AX4</f>
        <v>7.3099359871396596E-2</v>
      </c>
      <c r="AL5" s="22">
        <f>'[1]8.5'!AC13/'[1]6.1'!AY4</f>
        <v>7.2251826353606108E-2</v>
      </c>
      <c r="AM5" s="22">
        <f>'[1]8.5'!AD13/'[1]6.1'!AZ4</f>
        <v>7.2315196683170962E-2</v>
      </c>
      <c r="AN5" s="22">
        <f>'[1]8.5'!AE13/'[1]6.1'!BA4</f>
        <v>7.6459325790327645E-2</v>
      </c>
      <c r="AO5" s="22">
        <f>'[1]8.5'!AF13/'[1]6.1'!BB4</f>
        <v>7.7060109075037034E-2</v>
      </c>
      <c r="AP5" s="22">
        <f>'[1]8.5'!AG13/'[1]6.1'!BC4</f>
        <v>8.4093783047623327E-2</v>
      </c>
      <c r="AQ5" s="22">
        <f>'[1]8.5'!AH13/'[1]6.1'!BD4</f>
        <v>9.0750865979937367E-2</v>
      </c>
      <c r="AR5" s="22">
        <f>'[1]8.5'!AI13/'[1]6.1'!BE4</f>
        <v>9.7030139175455207E-2</v>
      </c>
      <c r="AS5" s="22">
        <f>'[1]8.5'!AJ13/'[1]6.1'!BF4</f>
        <v>0.10350310277078817</v>
      </c>
      <c r="AT5" s="22">
        <f>'[1]8.5'!AK13/'[1]6.1'!BG4</f>
        <v>0.10975569118299194</v>
      </c>
      <c r="AU5" s="22">
        <f>'[1]8.5'!AL13/'[1]6.1'!BH4</f>
        <v>0.1170689693938478</v>
      </c>
      <c r="AV5" s="22">
        <f>'[1]8.5'!AM13/'[1]6.1'!BI4</f>
        <v>0.11512123152297971</v>
      </c>
      <c r="AW5" s="22">
        <f>'[1]8.5'!AN13/'[1]6.1'!BJ4</f>
        <v>0.11028873420681826</v>
      </c>
      <c r="AX5" s="22">
        <f>'[1]8.5'!AO13/'[1]6.1'!BK4</f>
        <v>0.1085077838955812</v>
      </c>
      <c r="AY5" s="22">
        <f>'[1]8.5'!AP13/'[1]6.1'!BL4</f>
        <v>0.11491073336174863</v>
      </c>
      <c r="AZ5" s="22">
        <f>'[1]8.5'!AQ13/'[1]6.1'!BM4</f>
        <v>0.1132327213667155</v>
      </c>
      <c r="BA5" s="22">
        <f>'[1]8.5'!AR13/'[1]6.1'!BN4</f>
        <v>0.11375948597596462</v>
      </c>
      <c r="BB5" s="22">
        <f>'[1]8.5'!AS13/'[1]6.1'!BO4</f>
        <v>0.11552916229254449</v>
      </c>
      <c r="BC5" s="22">
        <f>'[1]8.5'!AT13/'[1]6.1'!BP4</f>
        <v>0.11906922329150547</v>
      </c>
      <c r="BD5" s="22">
        <f>'[1]8.5'!AU13/'[1]6.1'!BQ4</f>
        <v>0.12236266736972938</v>
      </c>
      <c r="BE5" s="22">
        <f>'[1]8.5'!AV13/'[1]6.1'!BR4</f>
        <v>0.13588042009963769</v>
      </c>
      <c r="BF5" s="22">
        <f>'[1]8.5'!AW13/'[1]6.1'!BS4</f>
        <v>0.12935835984314062</v>
      </c>
      <c r="BG5" s="22">
        <f>'[1]8.5'!AX13/'[1]6.1'!BT4</f>
        <v>0.12084537608199956</v>
      </c>
      <c r="BH5" s="22">
        <f>'[1]8.5'!AY13/'[1]6.1'!BU4</f>
        <v>0.12914862518328335</v>
      </c>
      <c r="BI5" s="22">
        <f>'[1]8.5'!AZ13/'[1]6.1'!BV4</f>
        <v>0.13319854068688741</v>
      </c>
      <c r="BJ5" s="22">
        <f>'[1]8.5'!BA13/'[1]6.1'!BW4</f>
        <v>0.13214509424615412</v>
      </c>
      <c r="BK5" s="22">
        <f>'[1]8.5'!BB13/'[1]6.1'!BX4</f>
        <v>0.14235193628955672</v>
      </c>
      <c r="BL5" s="22">
        <f>'[1]8.5'!BC13/'[1]6.1'!BY4</f>
        <v>0.14411354014677646</v>
      </c>
      <c r="BM5" s="22">
        <f>'[1]8.5'!BD13/'[1]6.1'!BZ4</f>
        <v>0.14623384988597848</v>
      </c>
      <c r="BN5" s="22">
        <f>'[1]8.5'!BE13/'[1]6.1'!CA4</f>
        <v>0.1527174291104321</v>
      </c>
      <c r="BO5" s="22">
        <f>'[1]8.5'!BF13/'[1]6.1'!CB4</f>
        <v>0.14853245958688255</v>
      </c>
      <c r="BP5" s="22">
        <f>'[1]8.5'!BG13/'[1]6.1'!CC4</f>
        <v>0.14160186242924749</v>
      </c>
    </row>
    <row r="6" spans="2:68" ht="15">
      <c r="F6" s="23"/>
      <c r="G6" s="24"/>
      <c r="H6" s="24"/>
      <c r="I6" s="24"/>
      <c r="J6" s="24"/>
      <c r="K6" s="24"/>
      <c r="M6" s="18" t="s">
        <v>7</v>
      </c>
      <c r="N6" s="22" t="s">
        <v>74</v>
      </c>
      <c r="O6" s="22" t="s">
        <v>74</v>
      </c>
      <c r="P6" s="22" t="s">
        <v>74</v>
      </c>
      <c r="Q6" s="22" t="s">
        <v>74</v>
      </c>
      <c r="R6" s="22" t="s">
        <v>74</v>
      </c>
      <c r="S6" s="22" t="s">
        <v>74</v>
      </c>
      <c r="T6" s="22" t="s">
        <v>74</v>
      </c>
      <c r="U6" s="22" t="s">
        <v>74</v>
      </c>
      <c r="V6" s="22" t="s">
        <v>74</v>
      </c>
      <c r="W6" s="22" t="s">
        <v>74</v>
      </c>
      <c r="X6" s="22" t="s">
        <v>74</v>
      </c>
      <c r="Y6" s="22" t="s">
        <v>74</v>
      </c>
      <c r="Z6" s="22" t="s">
        <v>74</v>
      </c>
      <c r="AA6" s="22" t="s">
        <v>74</v>
      </c>
      <c r="AB6" s="22" t="s">
        <v>74</v>
      </c>
      <c r="AC6" s="22" t="s">
        <v>74</v>
      </c>
      <c r="AD6" s="22" t="s">
        <v>74</v>
      </c>
      <c r="AE6" s="22" t="s">
        <v>74</v>
      </c>
      <c r="AF6" s="22" t="s">
        <v>74</v>
      </c>
      <c r="AG6" s="22" t="s">
        <v>74</v>
      </c>
      <c r="AH6" s="22" t="s">
        <v>74</v>
      </c>
      <c r="AI6" s="22" t="s">
        <v>74</v>
      </c>
      <c r="AJ6" s="22" t="s">
        <v>74</v>
      </c>
      <c r="AK6" s="22" t="s">
        <v>74</v>
      </c>
      <c r="AL6" s="22" t="s">
        <v>74</v>
      </c>
      <c r="AM6" s="22" t="s">
        <v>74</v>
      </c>
      <c r="AN6" s="22" t="s">
        <v>74</v>
      </c>
      <c r="AO6" s="22" t="s">
        <v>74</v>
      </c>
      <c r="AP6" s="22" t="s">
        <v>74</v>
      </c>
      <c r="AQ6" s="22" t="s">
        <v>74</v>
      </c>
      <c r="AR6" s="22" t="s">
        <v>74</v>
      </c>
      <c r="AS6" s="22" t="s">
        <v>74</v>
      </c>
      <c r="AT6" s="22" t="s">
        <v>74</v>
      </c>
      <c r="AU6" s="22" t="s">
        <v>74</v>
      </c>
      <c r="AV6" s="22" t="s">
        <v>74</v>
      </c>
      <c r="AW6" s="22" t="s">
        <v>74</v>
      </c>
      <c r="AX6" s="22" t="s">
        <v>74</v>
      </c>
      <c r="AY6" s="22" t="s">
        <v>74</v>
      </c>
      <c r="AZ6" s="22" t="s">
        <v>74</v>
      </c>
      <c r="BA6" s="22" t="s">
        <v>74</v>
      </c>
      <c r="BB6" s="22" t="s">
        <v>74</v>
      </c>
      <c r="BC6" s="22" t="s">
        <v>74</v>
      </c>
      <c r="BD6" s="22" t="s">
        <v>74</v>
      </c>
      <c r="BE6" s="22" t="s">
        <v>74</v>
      </c>
      <c r="BF6" s="22" t="s">
        <v>74</v>
      </c>
      <c r="BG6" s="22" t="s">
        <v>74</v>
      </c>
      <c r="BH6" s="22" t="s">
        <v>74</v>
      </c>
      <c r="BI6" s="22" t="s">
        <v>74</v>
      </c>
      <c r="BJ6" s="22" t="s">
        <v>74</v>
      </c>
      <c r="BK6" s="22" t="s">
        <v>74</v>
      </c>
      <c r="BL6" s="22">
        <f>'[1]8.5'!BC9/'[1]6.1'!BY4</f>
        <v>3.7270226827033977E-3</v>
      </c>
      <c r="BM6" s="22">
        <f>'[1]8.5'!BD9/'[1]6.1'!BZ4</f>
        <v>7.371107199187832E-3</v>
      </c>
      <c r="BN6" s="22">
        <f>'[1]8.5'!BE9/'[1]6.1'!CA4</f>
        <v>8.0015843796364654E-3</v>
      </c>
      <c r="BO6" s="22">
        <f>'[1]8.5'!BF9/'[1]6.1'!CB4</f>
        <v>9.8311544925844402E-3</v>
      </c>
      <c r="BP6" s="22">
        <f>'[1]8.5'!BG9/'[1]6.1'!CC4</f>
        <v>1.1186062347379268E-2</v>
      </c>
    </row>
    <row r="7" spans="2:68" ht="15">
      <c r="F7" s="23"/>
      <c r="G7" s="24"/>
      <c r="H7" s="24"/>
      <c r="I7" s="24"/>
      <c r="J7" s="24"/>
      <c r="K7" s="24"/>
      <c r="M7" s="18" t="s">
        <v>8</v>
      </c>
      <c r="N7" s="22">
        <f>'[1]8.5'!E27/'[1]6.1'!AA4</f>
        <v>0.14444124911188552</v>
      </c>
      <c r="O7" s="22">
        <f>'[1]8.5'!F27/'[1]6.1'!AB4</f>
        <v>0.15057384116790057</v>
      </c>
      <c r="P7" s="22">
        <f>'[1]8.5'!G27/'[1]6.1'!AC4</f>
        <v>0.13521820860641162</v>
      </c>
      <c r="Q7" s="22">
        <f>'[1]8.5'!H27/'[1]6.1'!AD4</f>
        <v>0.13076111242098645</v>
      </c>
      <c r="R7" s="22">
        <f>'[1]8.5'!I27/'[1]6.1'!AE4</f>
        <v>0.14539316053147464</v>
      </c>
      <c r="S7" s="22">
        <f>'[1]8.5'!J27/'[1]6.1'!AF4</f>
        <v>0.1515315692899018</v>
      </c>
      <c r="T7" s="22">
        <f>'[1]8.5'!K27/'[1]6.1'!AG4</f>
        <v>0.16715356945739679</v>
      </c>
      <c r="U7" s="22">
        <f>'[1]8.5'!L27/'[1]6.1'!AH4</f>
        <v>0.17064257567810093</v>
      </c>
      <c r="V7" s="22">
        <f>'[1]8.5'!M27/'[1]6.1'!AI4</f>
        <v>0.19607093001013401</v>
      </c>
      <c r="W7" s="22">
        <f>'[1]8.5'!N27/'[1]6.1'!AJ4</f>
        <v>0.2041513370631759</v>
      </c>
      <c r="X7" s="22">
        <f>'[1]8.5'!O27/'[1]6.1'!AK4</f>
        <v>0.19124550148646535</v>
      </c>
      <c r="Y7" s="22">
        <f>'[1]8.5'!P27/'[1]6.1'!AL4</f>
        <v>0.19553675173215132</v>
      </c>
      <c r="Z7" s="22">
        <f>'[1]8.5'!Q27/'[1]6.1'!AM4</f>
        <v>0.20274029695233134</v>
      </c>
      <c r="AA7" s="22">
        <f>'[1]8.5'!R27/'[1]6.1'!AN4</f>
        <v>0.20451202048785733</v>
      </c>
      <c r="AB7" s="22">
        <f>'[1]8.5'!S27/'[1]6.1'!AO4</f>
        <v>0.20152110318128114</v>
      </c>
      <c r="AC7" s="22">
        <f>'[1]8.5'!T27/'[1]6.1'!AP4</f>
        <v>0.20354821557532518</v>
      </c>
      <c r="AD7" s="22">
        <f>'[1]8.5'!U27/'[1]6.1'!AQ4</f>
        <v>0.19807899604190604</v>
      </c>
      <c r="AE7" s="22">
        <f>'[1]8.5'!V27/'[1]6.1'!AR4</f>
        <v>0.20329204515798957</v>
      </c>
      <c r="AF7" s="22">
        <f>'[1]8.5'!W27/'[1]6.1'!AS4</f>
        <v>0.20639281897382877</v>
      </c>
      <c r="AG7" s="22">
        <f>'[1]8.5'!X27/'[1]6.1'!AT4</f>
        <v>0.2084617820684741</v>
      </c>
      <c r="AH7" s="22">
        <f>'[1]8.5'!Y27/'[1]6.1'!AU4</f>
        <v>0.20668110659129729</v>
      </c>
      <c r="AI7" s="22">
        <f>'[1]8.5'!Z27/'[1]6.1'!AV4</f>
        <v>0.19700235855037915</v>
      </c>
      <c r="AJ7" s="22">
        <f>'[1]8.5'!AA27/'[1]6.1'!AW4</f>
        <v>0.19845574737828434</v>
      </c>
      <c r="AK7" s="22">
        <f>'[1]8.5'!AB27/'[1]6.1'!AX4</f>
        <v>0.20425152163758184</v>
      </c>
      <c r="AL7" s="22">
        <f>'[1]8.5'!AC27/'[1]6.1'!AY4</f>
        <v>0.20368728016114002</v>
      </c>
      <c r="AM7" s="22">
        <f>'[1]8.5'!AD27/'[1]6.1'!AZ4</f>
        <v>0.20143948421979413</v>
      </c>
      <c r="AN7" s="22">
        <f>'[1]8.5'!AE27/'[1]6.1'!BA4</f>
        <v>0.19672496175158202</v>
      </c>
      <c r="AO7" s="22">
        <f>'[1]8.5'!AF27/'[1]6.1'!BB4</f>
        <v>0.20144975253468819</v>
      </c>
      <c r="AP7" s="22">
        <f>'[1]8.5'!AG27/'[1]6.1'!BC4</f>
        <v>0.20641405283566253</v>
      </c>
      <c r="AQ7" s="22">
        <f>'[1]8.5'!AH27/'[1]6.1'!BD4</f>
        <v>0.21426706381360394</v>
      </c>
      <c r="AR7" s="22">
        <f>'[1]8.5'!AI27/'[1]6.1'!BE4</f>
        <v>0.21680353438887034</v>
      </c>
      <c r="AS7" s="22">
        <f>'[1]8.5'!AJ27/'[1]6.1'!BF4</f>
        <v>0.21987449051355706</v>
      </c>
      <c r="AT7" s="22">
        <f>'[1]8.5'!AK27/'[1]6.1'!BG4</f>
        <v>0.22239958884551203</v>
      </c>
      <c r="AU7" s="22">
        <f>'[1]8.5'!AL27/'[1]6.1'!BH4</f>
        <v>0.22627717167275826</v>
      </c>
      <c r="AV7" s="22">
        <f>'[1]8.5'!AM27/'[1]6.1'!BI4</f>
        <v>0.22761183642791527</v>
      </c>
      <c r="AW7" s="22">
        <f>'[1]8.5'!AN27/'[1]6.1'!BJ4</f>
        <v>0.22739537512883098</v>
      </c>
      <c r="AX7" s="22">
        <f>'[1]8.5'!AO27/'[1]6.1'!BK4</f>
        <v>0.22697560021241511</v>
      </c>
      <c r="AY7" s="22">
        <f>'[1]8.5'!AP27/'[1]6.1'!BL4</f>
        <v>0.23049033575507583</v>
      </c>
      <c r="AZ7" s="22">
        <f>'[1]8.5'!AQ27/'[1]6.1'!BM4</f>
        <v>0.224811949312097</v>
      </c>
      <c r="BA7" s="22">
        <f>'[1]8.5'!AR27/'[1]6.1'!BN4</f>
        <v>0.21781249956595192</v>
      </c>
      <c r="BB7" s="22">
        <f>'[1]8.5'!AS27/'[1]6.1'!BO4</f>
        <v>0.21437901712329813</v>
      </c>
      <c r="BC7" s="22">
        <f>'[1]8.5'!AT27/'[1]6.1'!BP4</f>
        <v>0.20983860156143494</v>
      </c>
      <c r="BD7" s="22">
        <f>'[1]8.5'!AU27/'[1]6.1'!BQ4</f>
        <v>0.20485904220259504</v>
      </c>
      <c r="BE7" s="22">
        <f>'[1]8.5'!AV27/'[1]6.1'!BR4</f>
        <v>0.21308497936369372</v>
      </c>
      <c r="BF7" s="22">
        <f>'[1]8.5'!AW27/'[1]6.1'!BS4</f>
        <v>0.20523083649394611</v>
      </c>
      <c r="BG7" s="22">
        <f>'[1]8.5'!AX27/'[1]6.1'!BT4</f>
        <v>0.19266294204954007</v>
      </c>
      <c r="BH7" s="22">
        <f>'[1]8.5'!AY27/'[1]6.1'!BU4</f>
        <v>0.20270060360205827</v>
      </c>
      <c r="BI7" s="22">
        <f>'[1]8.5'!AZ27/'[1]6.1'!BV4</f>
        <v>0.20119620378760861</v>
      </c>
      <c r="BJ7" s="22">
        <f>'[1]8.5'!BA27/'[1]6.1'!BW4</f>
        <v>0.21769467892676239</v>
      </c>
      <c r="BK7" s="22">
        <f>'[1]8.5'!BB27/'[1]6.1'!BX4</f>
        <v>0.23382599863786915</v>
      </c>
      <c r="BL7" s="22">
        <f>'[1]8.5'!BC27/'[1]6.1'!BY4</f>
        <v>0.24096051546309427</v>
      </c>
      <c r="BM7" s="22">
        <f>'[1]8.5'!BD27/'[1]6.1'!BZ4</f>
        <v>0.23887528383489348</v>
      </c>
      <c r="BN7" s="22">
        <f>'[1]8.5'!BE27/'[1]6.1'!CA4</f>
        <v>0.23627658326351059</v>
      </c>
      <c r="BO7" s="22">
        <f>'[1]8.5'!BF27/'[1]6.1'!CB4</f>
        <v>0.23588441712786831</v>
      </c>
      <c r="BP7" s="22">
        <f>'[1]8.5'!BG27/'[1]6.1'!CC4</f>
        <v>0.23898879592858871</v>
      </c>
    </row>
    <row r="8" spans="2:68" ht="15">
      <c r="F8" s="23"/>
      <c r="G8" s="24"/>
      <c r="H8" s="24"/>
      <c r="I8" s="24"/>
      <c r="J8" s="24"/>
      <c r="K8" s="24"/>
      <c r="M8" s="18" t="s">
        <v>75</v>
      </c>
      <c r="N8" s="22">
        <f>('[1]8.5'!E48-('[1]8.5'!E8+'[1]8.5'!E10+'[1]8.5'!E13+'[1]8.5'!E9+'[1]8.5'!E27))/'[1]6.1'!AA4</f>
        <v>0.12260209087525797</v>
      </c>
      <c r="O8" s="22">
        <f>('[1]8.5'!F48-('[1]8.5'!F8+'[1]8.5'!F10+'[1]8.5'!F13+'[1]8.5'!F9+'[1]8.5'!F27))/'[1]6.1'!AB4</f>
        <v>0.10387863110635388</v>
      </c>
      <c r="P8" s="22">
        <f>('[1]8.5'!G48-('[1]8.5'!G8+'[1]8.5'!G10+'[1]8.5'!G13+'[1]8.5'!G9+'[1]8.5'!G27))/'[1]6.1'!AC4</f>
        <v>9.9914901183762644E-2</v>
      </c>
      <c r="Q8" s="22">
        <f>('[1]8.5'!H48-('[1]8.5'!H8+'[1]8.5'!H10+'[1]8.5'!H13+'[1]8.5'!H9+'[1]8.5'!H27))/'[1]6.1'!AD4</f>
        <v>0.10969270324587109</v>
      </c>
      <c r="R8" s="22">
        <f>('[1]8.5'!I48-('[1]8.5'!I8+'[1]8.5'!I10+'[1]8.5'!I13+'[1]8.5'!I9+'[1]8.5'!I27))/'[1]6.1'!AE4</f>
        <v>0.10478109344369418</v>
      </c>
      <c r="S8" s="22">
        <f>('[1]8.5'!J48-('[1]8.5'!J8+'[1]8.5'!J10+'[1]8.5'!J13+'[1]8.5'!J9+'[1]8.5'!J27))/'[1]6.1'!AF4</f>
        <v>0.11649944543544817</v>
      </c>
      <c r="T8" s="22">
        <f>('[1]8.5'!K48-('[1]8.5'!K8+'[1]8.5'!K10+'[1]8.5'!K13+'[1]8.5'!K9+'[1]8.5'!K27))/'[1]6.1'!AG4</f>
        <v>0.13361437298974174</v>
      </c>
      <c r="U8" s="22">
        <f>('[1]8.5'!L48-('[1]8.5'!L8+'[1]8.5'!L10+'[1]8.5'!L13+'[1]8.5'!L9+'[1]8.5'!L27))/'[1]6.1'!AH4</f>
        <v>0.15463345485757388</v>
      </c>
      <c r="V8" s="22">
        <f>('[1]8.5'!M48-('[1]8.5'!M8+'[1]8.5'!M10+'[1]8.5'!M13+'[1]8.5'!M9+'[1]8.5'!M27))/'[1]6.1'!AI4</f>
        <v>0.15292604606299373</v>
      </c>
      <c r="W8" s="22">
        <f>('[1]8.5'!N48-('[1]8.5'!N8+'[1]8.5'!N10+'[1]8.5'!N13+'[1]8.5'!N9+'[1]8.5'!N27))/'[1]6.1'!AJ4</f>
        <v>0.14821483596241447</v>
      </c>
      <c r="X8" s="22">
        <f>('[1]8.5'!O48-('[1]8.5'!O8+'[1]8.5'!O10+'[1]8.5'!O13+'[1]8.5'!O9+'[1]8.5'!O27))/'[1]6.1'!AK4</f>
        <v>0.20615529049263989</v>
      </c>
      <c r="Y8" s="22">
        <f>('[1]8.5'!P48-('[1]8.5'!P8+'[1]8.5'!P10+'[1]8.5'!P13+'[1]8.5'!P9+'[1]8.5'!P27))/'[1]6.1'!AL4</f>
        <v>0.19694883160476825</v>
      </c>
      <c r="Z8" s="22">
        <f>('[1]8.5'!Q48-('[1]8.5'!Q8+'[1]8.5'!Q10+'[1]8.5'!Q13+'[1]8.5'!Q9+'[1]8.5'!Q27))/'[1]6.1'!AM4</f>
        <v>0.15880177129460796</v>
      </c>
      <c r="AA8" s="22">
        <f>('[1]8.5'!R48-('[1]8.5'!R8+'[1]8.5'!R10+'[1]8.5'!R13+'[1]8.5'!R9+'[1]8.5'!R27))/'[1]6.1'!AN4</f>
        <v>0.17130722499987783</v>
      </c>
      <c r="AB8" s="22">
        <f>('[1]8.5'!S48-('[1]8.5'!S8+'[1]8.5'!S10+'[1]8.5'!S13+'[1]8.5'!S9+'[1]8.5'!S27))/'[1]6.1'!AO4</f>
        <v>0.173557916581289</v>
      </c>
      <c r="AC8" s="22">
        <f>('[1]8.5'!T48-('[1]8.5'!T8+'[1]8.5'!T10+'[1]8.5'!T13+'[1]8.5'!T9+'[1]8.5'!T27))/'[1]6.1'!AP4</f>
        <v>0.16048711579515423</v>
      </c>
      <c r="AD8" s="22">
        <f>('[1]8.5'!U48-('[1]8.5'!U8+'[1]8.5'!U10+'[1]8.5'!U13+'[1]8.5'!U9+'[1]8.5'!U27))/'[1]6.1'!AQ4</f>
        <v>0.16933162532300178</v>
      </c>
      <c r="AE8" s="22">
        <f>('[1]8.5'!V48-('[1]8.5'!V8+'[1]8.5'!V10+'[1]8.5'!V13+'[1]8.5'!V9+'[1]8.5'!V27))/'[1]6.1'!AR4</f>
        <v>0.16059335840799951</v>
      </c>
      <c r="AF8" s="22">
        <f>('[1]8.5'!W48-('[1]8.5'!W8+'[1]8.5'!W10+'[1]8.5'!W13+'[1]8.5'!W9+'[1]8.5'!W27))/'[1]6.1'!AS4</f>
        <v>0.1584191873071554</v>
      </c>
      <c r="AG8" s="22">
        <f>('[1]8.5'!X48-('[1]8.5'!X8+'[1]8.5'!X10+'[1]8.5'!X13+'[1]8.5'!X9+'[1]8.5'!X27))/'[1]6.1'!AT4</f>
        <v>0.15649385672790969</v>
      </c>
      <c r="AH8" s="22">
        <f>('[1]8.5'!Y48-('[1]8.5'!Y8+'[1]8.5'!Y10+'[1]8.5'!Y13+'[1]8.5'!Y9+'[1]8.5'!Y27))/'[1]6.1'!AU4</f>
        <v>0.12812204671256919</v>
      </c>
      <c r="AI8" s="22">
        <f>('[1]8.5'!Z48-('[1]8.5'!Z8+'[1]8.5'!Z10+'[1]8.5'!Z13+'[1]8.5'!Z9+'[1]8.5'!Z27))/'[1]6.1'!AV4</f>
        <v>0.13515169959338252</v>
      </c>
      <c r="AJ8" s="22">
        <f>('[1]8.5'!AA48-('[1]8.5'!AA8+'[1]8.5'!AA10+'[1]8.5'!AA13+'[1]8.5'!AA9+'[1]8.5'!AA27))/'[1]6.1'!AW4</f>
        <v>0.12708025792068112</v>
      </c>
      <c r="AK8" s="22">
        <f>('[1]8.5'!AB48-('[1]8.5'!AB8+'[1]8.5'!AB10+'[1]8.5'!AB13+'[1]8.5'!AB9+'[1]8.5'!AB27))/'[1]6.1'!AX4</f>
        <v>0.11488351292856595</v>
      </c>
      <c r="AL8" s="22">
        <f>('[1]8.5'!AC48-('[1]8.5'!AC8+'[1]8.5'!AC10+'[1]8.5'!AC13+'[1]8.5'!AC9+'[1]8.5'!AC27))/'[1]6.1'!AY4</f>
        <v>0.11651365631482428</v>
      </c>
      <c r="AM8" s="22">
        <f>('[1]8.5'!AD48-('[1]8.5'!AD8+'[1]8.5'!AD10+'[1]8.5'!AD13+'[1]8.5'!AD9+'[1]8.5'!AD27))/'[1]6.1'!AZ4</f>
        <v>0.12084970137522154</v>
      </c>
      <c r="AN8" s="22">
        <f>('[1]8.5'!AE48-('[1]8.5'!AE8+'[1]8.5'!AE10+'[1]8.5'!AE13+'[1]8.5'!AE9+'[1]8.5'!AE27))/'[1]6.1'!BA4</f>
        <v>0.14738071162408728</v>
      </c>
      <c r="AO8" s="22">
        <f>('[1]8.5'!AF48-('[1]8.5'!AF8+'[1]8.5'!AF10+'[1]8.5'!AF13+'[1]8.5'!AF9+'[1]8.5'!AF27))/'[1]6.1'!BB4</f>
        <v>0.1322704734690302</v>
      </c>
      <c r="AP8" s="22">
        <f>('[1]8.5'!AG48-('[1]8.5'!AG8+'[1]8.5'!AG10+'[1]8.5'!AG13+'[1]8.5'!AG9+'[1]8.5'!AG27))/'[1]6.1'!BC4</f>
        <v>0.12971859439794606</v>
      </c>
      <c r="AQ8" s="22">
        <f>('[1]8.5'!AH48-('[1]8.5'!AH8+'[1]8.5'!AH10+'[1]8.5'!AH13+'[1]8.5'!AH9+'[1]8.5'!AH27))/'[1]6.1'!BD4</f>
        <v>0.1172546059064018</v>
      </c>
      <c r="AR8" s="22">
        <f>('[1]8.5'!AI48-('[1]8.5'!AI8+'[1]8.5'!AI10+'[1]8.5'!AI13+'[1]8.5'!AI9+'[1]8.5'!AI27))/'[1]6.1'!BE4</f>
        <v>0.12088165434355486</v>
      </c>
      <c r="AS8" s="22">
        <f>('[1]8.5'!AJ48-('[1]8.5'!AJ8+'[1]8.5'!AJ10+'[1]8.5'!AJ13+'[1]8.5'!AJ9+'[1]8.5'!AJ27))/'[1]6.1'!BF4</f>
        <v>0.10530815930415599</v>
      </c>
      <c r="AT8" s="22">
        <f>('[1]8.5'!AK48-('[1]8.5'!AK8+'[1]8.5'!AK10+'[1]8.5'!AK13+'[1]8.5'!AK9+'[1]8.5'!AK27))/'[1]6.1'!BG4</f>
        <v>0.11303223871568052</v>
      </c>
      <c r="AU8" s="22">
        <f>('[1]8.5'!AL48-('[1]8.5'!AL8+'[1]8.5'!AL10+'[1]8.5'!AL13+'[1]8.5'!AL9+'[1]8.5'!AL27))/'[1]6.1'!BH4</f>
        <v>0.10293195496141441</v>
      </c>
      <c r="AV8" s="22">
        <f>('[1]8.5'!AM48-('[1]8.5'!AM8+'[1]8.5'!AM10+'[1]8.5'!AM13+'[1]8.5'!AM9+'[1]8.5'!AM27))/'[1]6.1'!BI4</f>
        <v>0.11604167851769909</v>
      </c>
      <c r="AW8" s="22">
        <f>('[1]8.5'!AN48-('[1]8.5'!AN8+'[1]8.5'!AN10+'[1]8.5'!AN13+'[1]8.5'!AN9+'[1]8.5'!AN27))/'[1]6.1'!BJ4</f>
        <v>0.12732204282183657</v>
      </c>
      <c r="AX8" s="22">
        <f>('[1]8.5'!AO48-('[1]8.5'!AO8+'[1]8.5'!AO10+'[1]8.5'!AO13+'[1]8.5'!AO9+'[1]8.5'!AO27))/'[1]6.1'!BK4</f>
        <v>0.1297246988456916</v>
      </c>
      <c r="AY8" s="22">
        <f>('[1]8.5'!AP48-('[1]8.5'!AP8+'[1]8.5'!AP10+'[1]8.5'!AP13+'[1]8.5'!AP9+'[1]8.5'!AP27))/'[1]6.1'!BL4</f>
        <v>0.12407681579690431</v>
      </c>
      <c r="AZ8" s="22">
        <f>('[1]8.5'!AQ48-('[1]8.5'!AQ8+'[1]8.5'!AQ10+'[1]8.5'!AQ13+'[1]8.5'!AQ9+'[1]8.5'!AQ27))/'[1]6.1'!BM4</f>
        <v>0.1367695164439299</v>
      </c>
      <c r="BA8" s="22">
        <f>('[1]8.5'!AR48-('[1]8.5'!AR8+'[1]8.5'!AR10+'[1]8.5'!AR13+'[1]8.5'!AR9+'[1]8.5'!AR27))/'[1]6.1'!BN4</f>
        <v>0.13948661488338113</v>
      </c>
      <c r="BB8" s="22">
        <f>('[1]8.5'!AS48-('[1]8.5'!AS8+'[1]8.5'!AS10+'[1]8.5'!AS13+'[1]8.5'!AS9+'[1]8.5'!AS27))/'[1]6.1'!BO4</f>
        <v>0.13095805596637533</v>
      </c>
      <c r="BC8" s="22">
        <f>('[1]8.5'!AT48-('[1]8.5'!AT8+'[1]8.5'!AT10+'[1]8.5'!AT13+'[1]8.5'!AT9+'[1]8.5'!AT27))/'[1]6.1'!BP4</f>
        <v>0.12926397991550823</v>
      </c>
      <c r="BD8" s="22">
        <f>('[1]8.5'!AU48-('[1]8.5'!AU8+'[1]8.5'!AU10+'[1]8.5'!AU13+'[1]8.5'!AU9+'[1]8.5'!AU27))/'[1]6.1'!BQ4</f>
        <v>0.13444454906687256</v>
      </c>
      <c r="BE8" s="22">
        <f>('[1]8.5'!AV48-('[1]8.5'!AV8+'[1]8.5'!AV10+'[1]8.5'!AV13+'[1]8.5'!AV9+'[1]8.5'!AV27))/'[1]6.1'!BR4</f>
        <v>0.1103630098882759</v>
      </c>
      <c r="BF8" s="22">
        <f>('[1]8.5'!AW48-('[1]8.5'!AW8+'[1]8.5'!AW10+'[1]8.5'!AW13+'[1]8.5'!AW9+'[1]8.5'!AW27))/'[1]6.1'!BS4</f>
        <v>0.13030822009666915</v>
      </c>
      <c r="BG8" s="22">
        <f>('[1]8.5'!AX48-('[1]8.5'!AX8+'[1]8.5'!AX10+'[1]8.5'!AX13+'[1]8.5'!AX9+'[1]8.5'!AX27))/'[1]6.1'!BT4</f>
        <v>0.20807680750677224</v>
      </c>
      <c r="BH8" s="22">
        <f>('[1]8.5'!AY48-('[1]8.5'!AY8+'[1]8.5'!AY10+'[1]8.5'!AY13+'[1]8.5'!AY9+'[1]8.5'!AY27))/'[1]6.1'!BU4</f>
        <v>0.14053251314187498</v>
      </c>
      <c r="BI8" s="22">
        <f>('[1]8.5'!AZ48-('[1]8.5'!AZ8+'[1]8.5'!AZ10+'[1]8.5'!AZ13+'[1]8.5'!AZ9+'[1]8.5'!AZ27))/'[1]6.1'!BV4</f>
        <v>0.14918604021853615</v>
      </c>
      <c r="BJ8" s="22">
        <f>('[1]8.5'!BA48-('[1]8.5'!BA8+'[1]8.5'!BA10+'[1]8.5'!BA13+'[1]8.5'!BA9+'[1]8.5'!BA27))/'[1]6.1'!BW4</f>
        <v>0.15230665098000518</v>
      </c>
      <c r="BK8" s="22">
        <f>('[1]8.5'!BB48-('[1]8.5'!BB8+'[1]8.5'!BB10+'[1]8.5'!BB13+'[1]8.5'!BB9+'[1]8.5'!BB27))/'[1]6.1'!BX4</f>
        <v>0.1323122272518214</v>
      </c>
      <c r="BL8" s="22">
        <f>('[1]8.5'!BC48-('[1]8.5'!BC8+'[1]8.5'!BC10+'[1]8.5'!BC13+'[1]8.5'!BC9+'[1]8.5'!BC27))/'[1]6.1'!BY4</f>
        <v>0.12104781016027225</v>
      </c>
      <c r="BM8" s="22">
        <f>('[1]8.5'!BD48-('[1]8.5'!BD8+'[1]8.5'!BD10+'[1]8.5'!BD13+'[1]8.5'!BD9+'[1]8.5'!BD27))/'[1]6.1'!BZ4</f>
        <v>0.13233376139368722</v>
      </c>
      <c r="BN8" s="22">
        <f>('[1]8.5'!BE48-('[1]8.5'!BE8+'[1]8.5'!BE10+'[1]8.5'!BE13+'[1]8.5'!BE9+'[1]8.5'!BE27))/'[1]6.1'!CA4</f>
        <v>0.13374692286687578</v>
      </c>
      <c r="BO8" s="22">
        <f>('[1]8.5'!BF48-('[1]8.5'!BF8+'[1]8.5'!BF10+'[1]8.5'!BF13+'[1]8.5'!BF9+'[1]8.5'!BF27))/'[1]6.1'!CB4</f>
        <v>0.14017231142638137</v>
      </c>
      <c r="BP8" s="22">
        <f>('[1]8.5'!BG48-('[1]8.5'!BG8+'[1]8.5'!BG10+'[1]8.5'!BG13+'[1]8.5'!BG9+'[1]8.5'!BG27))/'[1]6.1'!CC4</f>
        <v>0.12318978486956327</v>
      </c>
    </row>
    <row r="9" spans="2:68" ht="15">
      <c r="F9" s="23"/>
      <c r="G9" s="24"/>
      <c r="H9" s="24"/>
      <c r="I9" s="24"/>
      <c r="J9" s="24"/>
      <c r="K9" s="24"/>
      <c r="M9" s="18" t="s">
        <v>76</v>
      </c>
      <c r="N9" s="22">
        <f>'[1]8.7'!E7/'[1]6.1'!AA4</f>
        <v>0.4315644348208546</v>
      </c>
      <c r="O9" s="22">
        <f>'[1]8.7'!F7/'[1]6.1'!AB4</f>
        <v>0.43854250289893854</v>
      </c>
      <c r="P9" s="22">
        <f>'[1]8.7'!G7/'[1]6.1'!AC4</f>
        <v>0.45718386424833612</v>
      </c>
      <c r="Q9" s="22">
        <f>'[1]8.7'!H7/'[1]6.1'!AD4</f>
        <v>0.46118090875408402</v>
      </c>
      <c r="R9" s="22">
        <f>'[1]8.7'!I7/'[1]6.1'!AE4</f>
        <v>0.45041929862774993</v>
      </c>
      <c r="S9" s="22">
        <f>'[1]8.7'!J7/'[1]6.1'!AF4</f>
        <v>0.41866812506069545</v>
      </c>
      <c r="T9" s="22">
        <f>'[1]8.7'!K7/'[1]6.1'!AG4</f>
        <v>0.37592543250290239</v>
      </c>
      <c r="U9" s="22">
        <f>'[1]8.7'!L7/'[1]6.1'!AH4</f>
        <v>0.34392949571052667</v>
      </c>
      <c r="V9" s="22">
        <f>'[1]8.7'!M7/'[1]6.1'!AI4</f>
        <v>0.31376802451700603</v>
      </c>
      <c r="W9" s="22">
        <f>'[1]8.7'!N7/'[1]6.1'!AJ4</f>
        <v>0.29967441221566754</v>
      </c>
      <c r="X9" s="22">
        <f>'[1]8.7'!O7/'[1]6.1'!AK4</f>
        <v>0.26363696544419435</v>
      </c>
      <c r="Y9" s="22">
        <f>'[1]8.7'!P7/'[1]6.1'!AL4</f>
        <v>0.24173731548822996</v>
      </c>
      <c r="Z9" s="25">
        <f>'[1]8.7'!Q7/'[1]6.1'!AM4</f>
        <v>0.23247720760614743</v>
      </c>
      <c r="AA9" s="22">
        <f>'[1]8.7'!R7/'[1]6.1'!AN4</f>
        <v>0.23830085675605667</v>
      </c>
      <c r="AB9" s="22">
        <f>'[1]8.7'!S7/'[1]6.1'!AO4</f>
        <v>0.22811970022626901</v>
      </c>
      <c r="AC9" s="22">
        <f>'[1]8.7'!T7/'[1]6.1'!AP4</f>
        <v>0.2316875252962137</v>
      </c>
      <c r="AD9" s="22">
        <f>'[1]8.7'!U7/'[1]6.1'!AQ4</f>
        <v>0.22782138995263487</v>
      </c>
      <c r="AE9" s="22">
        <f>'[1]8.7'!V7/'[1]6.1'!AR4</f>
        <v>0.23290246387346092</v>
      </c>
      <c r="AF9" s="22">
        <f>'[1]8.7'!W7/'[1]6.1'!AS4</f>
        <v>0.24932584013527448</v>
      </c>
      <c r="AG9" s="22">
        <f>'[1]8.7'!X7/'[1]6.1'!AT4</f>
        <v>0.25963798486820294</v>
      </c>
      <c r="AH9" s="22">
        <f>'[1]8.7'!Y7/'[1]6.1'!AU4</f>
        <v>0.26771972458485216</v>
      </c>
      <c r="AI9" s="22">
        <f>'[1]8.7'!Z7/'[1]6.1'!AV4</f>
        <v>0.26745982433449145</v>
      </c>
      <c r="AJ9" s="22">
        <f>'[1]8.7'!AA7/'[1]6.1'!AW4</f>
        <v>0.27649129325856081</v>
      </c>
      <c r="AK9" s="22">
        <f>'[1]8.7'!AB7/'[1]6.1'!AX4</f>
        <v>0.28138666974762377</v>
      </c>
      <c r="AL9" s="22">
        <f>'[1]8.7'!AC7/'[1]6.1'!AY4</f>
        <v>0.27331231398250311</v>
      </c>
      <c r="AM9" s="22">
        <f>'[1]8.7'!AD7/'[1]6.1'!AZ4</f>
        <v>0.26582370340190059</v>
      </c>
      <c r="AN9" s="22">
        <f>'[1]8.7'!AE7/'[1]6.1'!BA4</f>
        <v>0.23953924722644102</v>
      </c>
      <c r="AO9" s="22">
        <f>'[1]8.7'!AF7/'[1]6.1'!BB4</f>
        <v>0.24142706758514029</v>
      </c>
      <c r="AP9" s="22">
        <f>'[1]8.7'!AG7/'[1]6.1'!BC4</f>
        <v>0.21903412812905121</v>
      </c>
      <c r="AQ9" s="22">
        <f>'[1]8.7'!AH7/'[1]6.1'!BD4</f>
        <v>0.20748751584023115</v>
      </c>
      <c r="AR9" s="22">
        <f>'[1]8.7'!AI7/'[1]6.1'!BE4</f>
        <v>0.19310115532593763</v>
      </c>
      <c r="AS9" s="22">
        <f>'[1]8.7'!AJ7/'[1]6.1'!BF4</f>
        <v>0.18048058310715148</v>
      </c>
      <c r="AT9" s="22">
        <f>'[1]8.7'!AK7/'[1]6.1'!BG4</f>
        <v>0.17043494197953968</v>
      </c>
      <c r="AU9" s="22">
        <f>'[1]8.7'!AL7/'[1]6.1'!BH4</f>
        <v>0.16967789966498367</v>
      </c>
      <c r="AV9" s="22">
        <f>'[1]8.7'!AM7/'[1]6.1'!BI4</f>
        <v>0.16354424741808868</v>
      </c>
      <c r="AW9" s="22">
        <f>'[1]8.7'!AN7/'[1]6.1'!BJ4</f>
        <v>0.16186167693593179</v>
      </c>
      <c r="AX9" s="22">
        <f>'[1]8.7'!AO7/'[1]6.1'!BK4</f>
        <v>0.16488163447832527</v>
      </c>
      <c r="AY9" s="22">
        <f>'[1]8.7'!AP7/'[1]6.1'!BL4</f>
        <v>0.16430504722344197</v>
      </c>
      <c r="AZ9" s="22">
        <f>'[1]8.7'!AQ7/'[1]6.1'!BM4</f>
        <v>0.17353077785303453</v>
      </c>
      <c r="BA9" s="22">
        <f>'[1]8.7'!AR7/'[1]6.1'!BN4</f>
        <v>0.18748191466360234</v>
      </c>
      <c r="BB9" s="22">
        <f>'[1]8.7'!AS7/'[1]6.1'!BO4</f>
        <v>0.19803248459007841</v>
      </c>
      <c r="BC9" s="22">
        <f>'[1]8.7'!AT7/'[1]6.1'!BP4</f>
        <v>0.1996810624133025</v>
      </c>
      <c r="BD9" s="22">
        <f>'[1]8.7'!AU7/'[1]6.1'!BQ4</f>
        <v>0.1958407562946084</v>
      </c>
      <c r="BE9" s="22">
        <f>'[1]8.7'!AV7/'[1]6.1'!BR4</f>
        <v>0.20078088867682101</v>
      </c>
      <c r="BF9" s="22">
        <f>'[1]8.7'!AW7/'[1]6.1'!BS4</f>
        <v>0.20533946858789007</v>
      </c>
      <c r="BG9" s="22">
        <f>'[1]8.7'!AX7/'[1]6.1'!BT4</f>
        <v>0.18669252464055114</v>
      </c>
      <c r="BH9" s="22">
        <f>'[1]8.7'!AY7/'[1]6.1'!BU4</f>
        <v>0.19925896978345015</v>
      </c>
      <c r="BI9" s="22">
        <f>'[1]8.7'!AZ7/'[1]6.1'!BV4</f>
        <v>0.19411029220954937</v>
      </c>
      <c r="BJ9" s="22">
        <f>'[1]8.7'!BA7/'[1]6.1'!BW4</f>
        <v>0.1901349841190984</v>
      </c>
      <c r="BK9" s="22">
        <f>'[1]8.7'!BB7/'[1]6.1'!BX4</f>
        <v>0.18112056536824278</v>
      </c>
      <c r="BL9" s="22">
        <f>'[1]8.7'!BC7/'[1]6.1'!BY4</f>
        <v>0.17010858219128855</v>
      </c>
      <c r="BM9" s="22">
        <f>'[1]8.7'!BD7/'[1]6.1'!BZ4</f>
        <v>0.15801982043134508</v>
      </c>
      <c r="BN9" s="22">
        <f>'[1]8.7'!BE7/'[1]6.1'!CA4</f>
        <v>0.15180116762342016</v>
      </c>
      <c r="BO9" s="22">
        <f>'[1]8.7'!BF7/'[1]6.1'!CB4</f>
        <v>0.14822881494705181</v>
      </c>
      <c r="BP9" s="22">
        <f>'[1]8.7'!BG7/'[1]6.1'!CC4</f>
        <v>0.15154237897787368</v>
      </c>
    </row>
    <row r="10" spans="2:68" ht="15">
      <c r="F10" s="23"/>
      <c r="G10" s="24"/>
      <c r="H10" s="24"/>
      <c r="I10" s="24"/>
      <c r="J10" s="24"/>
      <c r="K10" s="24"/>
      <c r="M10" s="18" t="s">
        <v>77</v>
      </c>
      <c r="N10" s="22">
        <f>'[1]8.7'!E39/'[1]6.1'!AA4</f>
        <v>0.22643536218154753</v>
      </c>
      <c r="O10" s="22">
        <f>'[1]8.7'!F39/'[1]6.1'!AB4</f>
        <v>0.23150625873398151</v>
      </c>
      <c r="P10" s="22">
        <f>'[1]8.7'!G39/'[1]6.1'!AC4</f>
        <v>0.21898973733678809</v>
      </c>
      <c r="Q10" s="22">
        <f>'[1]8.7'!H39/'[1]6.1'!AD4</f>
        <v>0.20111825928795177</v>
      </c>
      <c r="R10" s="22">
        <f>'[1]8.7'!I39/'[1]6.1'!AE4</f>
        <v>0.18842300152472227</v>
      </c>
      <c r="S10" s="22">
        <f>'[1]8.7'!J39/'[1]6.1'!AF4</f>
        <v>0.19597340134628852</v>
      </c>
      <c r="T10" s="22">
        <f>'[1]8.7'!K39/'[1]6.1'!AG4</f>
        <v>0.20707801229469197</v>
      </c>
      <c r="U10" s="22">
        <f>'[1]8.7'!L39/'[1]6.1'!AH4</f>
        <v>0.21330755458837095</v>
      </c>
      <c r="V10" s="22">
        <f>'[1]8.7'!M39/'[1]6.1'!AI4</f>
        <v>0.21692503673074026</v>
      </c>
      <c r="W10" s="22">
        <f>'[1]8.7'!N39/'[1]6.1'!AJ4</f>
        <v>0.21342149324878693</v>
      </c>
      <c r="X10" s="22">
        <f>'[1]8.7'!O39/'[1]6.1'!AK4</f>
        <v>0.21168289541783517</v>
      </c>
      <c r="Y10" s="22">
        <f>'[1]8.7'!P39/'[1]6.1'!AL4</f>
        <v>0.23050791840599044</v>
      </c>
      <c r="Z10" s="25">
        <f>'[1]8.7'!Q39/'[1]6.1'!AM4</f>
        <v>0.26823651992706432</v>
      </c>
      <c r="AA10" s="22">
        <f>'[1]8.7'!R39/'[1]6.1'!AN4</f>
        <v>0.24328353102747191</v>
      </c>
      <c r="AB10" s="22">
        <f>'[1]8.7'!S39/'[1]6.1'!AO4</f>
        <v>0.24863650037275528</v>
      </c>
      <c r="AC10" s="22">
        <f>'[1]8.7'!T39/'[1]6.1'!AP4</f>
        <v>0.24447252930392757</v>
      </c>
      <c r="AD10" s="22">
        <f>'[1]8.7'!U39/'[1]6.1'!AQ4</f>
        <v>0.23977689820134329</v>
      </c>
      <c r="AE10" s="22">
        <f>'[1]8.7'!V39/'[1]6.1'!AR4</f>
        <v>0.22108513050670781</v>
      </c>
      <c r="AF10" s="22">
        <f>'[1]8.7'!W39/'[1]6.1'!AS4</f>
        <v>0.18775771277772638</v>
      </c>
      <c r="AG10" s="22">
        <f>'[1]8.7'!X39/'[1]6.1'!AT4</f>
        <v>0.17742996966713015</v>
      </c>
      <c r="AH10" s="22">
        <f>'[1]8.7'!Y39/'[1]6.1'!AU4</f>
        <v>0.17774255844941036</v>
      </c>
      <c r="AI10" s="22">
        <f>'[1]8.7'!Z39/'[1]6.1'!AV4</f>
        <v>0.17190683303323104</v>
      </c>
      <c r="AJ10" s="22">
        <f>'[1]8.7'!AA39/'[1]6.1'!AW4</f>
        <v>0.16628735174912307</v>
      </c>
      <c r="AK10" s="22">
        <f>'[1]8.7'!AB39/'[1]6.1'!AX4</f>
        <v>0.16099727395054067</v>
      </c>
      <c r="AL10" s="22">
        <f>'[1]8.7'!AC39/'[1]6.1'!AY4</f>
        <v>0.1629992408982954</v>
      </c>
      <c r="AM10" s="22">
        <f>'[1]8.7'!AD39/'[1]6.1'!AZ4</f>
        <v>0.16157301072006561</v>
      </c>
      <c r="AN10" s="22">
        <f>'[1]8.7'!AE39/'[1]6.1'!BA4</f>
        <v>0.15996657603035291</v>
      </c>
      <c r="AO10" s="22">
        <f>'[1]8.7'!AF39/'[1]6.1'!BB4</f>
        <v>0.16128213764115792</v>
      </c>
      <c r="AP10" s="22">
        <f>'[1]8.7'!AG39/'[1]6.1'!BC4</f>
        <v>0.16735225970645567</v>
      </c>
      <c r="AQ10" s="22">
        <f>'[1]8.7'!AH39/'[1]6.1'!BD4</f>
        <v>0.1754827988925674</v>
      </c>
      <c r="AR10" s="22">
        <f>'[1]8.7'!AI39/'[1]6.1'!BE4</f>
        <v>0.17723526289001143</v>
      </c>
      <c r="AS10" s="22">
        <f>'[1]8.7'!AJ39/'[1]6.1'!BF4</f>
        <v>0.17892161066988974</v>
      </c>
      <c r="AT10" s="22">
        <f>'[1]8.7'!AK39/'[1]6.1'!BG4</f>
        <v>0.17095465253088143</v>
      </c>
      <c r="AU10" s="22">
        <f>'[1]8.7'!AL39/'[1]6.1'!BH4</f>
        <v>0.17198191761246531</v>
      </c>
      <c r="AV10" s="22">
        <f>'[1]8.7'!AM39/'[1]6.1'!BI4</f>
        <v>0.17050055129994227</v>
      </c>
      <c r="AW10" s="22">
        <f>'[1]8.7'!AN39/'[1]6.1'!BJ4</f>
        <v>0.17431112876518501</v>
      </c>
      <c r="AX10" s="22">
        <f>'[1]8.7'!AO39/'[1]6.1'!BK4</f>
        <v>0.17868638027893458</v>
      </c>
      <c r="AY10" s="22">
        <f>'[1]8.7'!AP39/'[1]6.1'!BL4</f>
        <v>0.18410861660062078</v>
      </c>
      <c r="AZ10" s="22">
        <f>'[1]8.7'!AQ39/'[1]6.1'!BM4</f>
        <v>0.19145613841405862</v>
      </c>
      <c r="BA10" s="22">
        <f>'[1]8.7'!AR39/'[1]6.1'!BN4</f>
        <v>0.19417435722688886</v>
      </c>
      <c r="BB10" s="22">
        <f>'[1]8.7'!AS39/'[1]6.1'!BO4</f>
        <v>0.1923412918732699</v>
      </c>
      <c r="BC10" s="22">
        <f>'[1]8.7'!AT39/'[1]6.1'!BP4</f>
        <v>0.19213036472721814</v>
      </c>
      <c r="BD10" s="22">
        <f>'[1]8.7'!AU39/'[1]6.1'!BQ4</f>
        <v>0.18706126061656089</v>
      </c>
      <c r="BE10" s="22">
        <f>'[1]8.7'!AV39/'[1]6.1'!BR4</f>
        <v>0.18093763811592833</v>
      </c>
      <c r="BF10" s="22">
        <f>'[1]8.7'!AW39/'[1]6.1'!BS4</f>
        <v>0.17516925148463861</v>
      </c>
      <c r="BG10" s="22">
        <f>'[1]8.7'!AX39/'[1]6.1'!BT4</f>
        <v>0.16511237387628255</v>
      </c>
      <c r="BH10" s="22">
        <f>'[1]8.7'!AY39/'[1]6.1'!BU4</f>
        <v>0.1904243437884989</v>
      </c>
      <c r="BI10" s="22">
        <f>'[1]8.7'!AZ39/'[1]6.1'!BV4</f>
        <v>0.17977610728643531</v>
      </c>
      <c r="BJ10" s="22">
        <f>'[1]8.7'!BA39/'[1]6.1'!BW4</f>
        <v>0.17160674571813972</v>
      </c>
      <c r="BK10" s="22">
        <f>'[1]8.7'!BB39/'[1]6.1'!BX4</f>
        <v>0.16689778895423604</v>
      </c>
      <c r="BL10" s="22">
        <f>'[1]8.7'!BC39/'[1]6.1'!BY4</f>
        <v>0.16610690976543829</v>
      </c>
      <c r="BM10" s="22">
        <f>'[1]8.7'!BD39/'[1]6.1'!BZ4</f>
        <v>0.15947383518331068</v>
      </c>
      <c r="BN10" s="22">
        <f>'[1]8.7'!BE39/'[1]6.1'!CA4</f>
        <v>0.15584699419510711</v>
      </c>
      <c r="BO10" s="22">
        <f>'[1]8.7'!BF39/'[1]6.1'!CB4</f>
        <v>0.153232798242327</v>
      </c>
      <c r="BP10" s="22">
        <f>'[1]8.7'!BG39/'[1]6.1'!CC4</f>
        <v>0.15549001446079158</v>
      </c>
    </row>
    <row r="11" spans="2:68" ht="15">
      <c r="F11" s="23"/>
      <c r="G11" s="24"/>
      <c r="H11" s="24"/>
      <c r="I11" s="24"/>
      <c r="J11" s="24"/>
      <c r="K11" s="24"/>
      <c r="M11" s="18" t="s">
        <v>3</v>
      </c>
      <c r="N11" s="22">
        <f>'[1]8.5'!E55/'[1]6.1'!AA4</f>
        <v>7.2664681801265354E-2</v>
      </c>
      <c r="O11" s="22">
        <f>'[1]8.5'!F55/'[1]6.1'!AB4</f>
        <v>6.9767787589569766E-2</v>
      </c>
      <c r="P11" s="22">
        <f>'[1]8.5'!G55/'[1]6.1'!AC4</f>
        <v>6.5208555606360824E-2</v>
      </c>
      <c r="Q11" s="22">
        <f>'[1]8.5'!H55/'[1]6.1'!AD4</f>
        <v>6.225650353104966E-2</v>
      </c>
      <c r="R11" s="22">
        <f>'[1]8.5'!I55/'[1]6.1'!AE4</f>
        <v>6.9151600958396869E-2</v>
      </c>
      <c r="S11" s="22">
        <f>'[1]8.5'!J55/'[1]6.1'!AF4</f>
        <v>7.3498970094403759E-2</v>
      </c>
      <c r="T11" s="22">
        <f>'[1]8.5'!K55/'[1]6.1'!AG4</f>
        <v>7.0613592676474504E-2</v>
      </c>
      <c r="U11" s="22">
        <f>'[1]8.5'!L55/'[1]6.1'!AH4</f>
        <v>6.7096986747933296E-2</v>
      </c>
      <c r="V11" s="22">
        <f>'[1]8.5'!M55/'[1]6.1'!AI4</f>
        <v>7.0608488972638148E-2</v>
      </c>
      <c r="W11" s="22">
        <f>'[1]8.5'!N55/'[1]6.1'!AJ4</f>
        <v>7.9629787755374798E-2</v>
      </c>
      <c r="X11" s="22">
        <f>'[1]8.5'!O55/'[1]6.1'!AK4</f>
        <v>6.99421060866844E-2</v>
      </c>
      <c r="Y11" s="22">
        <f>'[1]8.5'!P55/'[1]6.1'!AL4</f>
        <v>7.1886969057967889E-2</v>
      </c>
      <c r="Z11" s="25">
        <f>'[1]8.5'!Q55/'[1]6.1'!AM4</f>
        <v>7.2404271945819221E-2</v>
      </c>
      <c r="AA11" s="22">
        <f>'[1]8.5'!R55/'[1]6.1'!AN4</f>
        <v>7.306863334457428E-2</v>
      </c>
      <c r="AB11" s="22">
        <f>'[1]8.5'!S55/'[1]6.1'!AO4</f>
        <v>7.7293316998949313E-2</v>
      </c>
      <c r="AC11" s="22">
        <f>'[1]8.5'!T55/'[1]6.1'!AP4</f>
        <v>8.4584586570587345E-2</v>
      </c>
      <c r="AD11" s="22">
        <f>'[1]8.5'!U55/'[1]6.1'!AQ4</f>
        <v>8.8897199551224229E-2</v>
      </c>
      <c r="AE11" s="22">
        <f>'[1]8.5'!V55/'[1]6.1'!AR4</f>
        <v>0.10138873940089142</v>
      </c>
      <c r="AF11" s="22">
        <f>'[1]8.5'!W55/'[1]6.1'!AS4</f>
        <v>0.11402319565855798</v>
      </c>
      <c r="AG11" s="22">
        <f>'[1]8.5'!X55/'[1]6.1'!AT4</f>
        <v>0.11109846554275055</v>
      </c>
      <c r="AH11" s="22">
        <f>'[1]8.5'!Y55/'[1]6.1'!AU4</f>
        <v>0.13043126067585892</v>
      </c>
      <c r="AI11" s="22">
        <f>'[1]8.5'!Z55/'[1]6.1'!AV4</f>
        <v>0.13681916935068009</v>
      </c>
      <c r="AJ11" s="22">
        <f>'[1]8.5'!AA55/'[1]6.1'!AW4</f>
        <v>0.13733791607682691</v>
      </c>
      <c r="AK11" s="22">
        <f>'[1]8.5'!AB55/'[1]6.1'!AX4</f>
        <v>0.13805642733140971</v>
      </c>
      <c r="AL11" s="22">
        <f>'[1]8.5'!AC55/'[1]6.1'!AY4</f>
        <v>0.14261623275110483</v>
      </c>
      <c r="AM11" s="22">
        <f>'[1]8.5'!AD55/'[1]6.1'!AZ4</f>
        <v>0.14774385504435875</v>
      </c>
      <c r="AN11" s="22">
        <f>'[1]8.5'!AE55/'[1]6.1'!BA4</f>
        <v>0.14712532312630638</v>
      </c>
      <c r="AO11" s="22">
        <f>'[1]8.5'!AF55/'[1]6.1'!BB4</f>
        <v>0.14683898367801265</v>
      </c>
      <c r="AP11" s="22">
        <f>'[1]8.5'!AG55/'[1]6.1'!BC4</f>
        <v>0.14429230222456424</v>
      </c>
      <c r="AQ11" s="22">
        <f>'[1]8.5'!AH55/'[1]6.1'!BD4</f>
        <v>0.14099260245241546</v>
      </c>
      <c r="AR11" s="22">
        <f>'[1]8.5'!AI55/'[1]6.1'!BE4</f>
        <v>0.13882792703550259</v>
      </c>
      <c r="AS11" s="22">
        <f>'[1]8.5'!AJ55/'[1]6.1'!BF4</f>
        <v>0.15314875486725313</v>
      </c>
      <c r="AT11" s="22">
        <f>'[1]8.5'!AK55/'[1]6.1'!BG4</f>
        <v>0.15447322753709747</v>
      </c>
      <c r="AU11" s="22">
        <f>'[1]8.5'!AL55/'[1]6.1'!BH4</f>
        <v>0.15238371236062845</v>
      </c>
      <c r="AV11" s="22">
        <f>'[1]8.5'!AM55/'[1]6.1'!BI4</f>
        <v>0.14591475244756599</v>
      </c>
      <c r="AW11" s="22">
        <f>'[1]8.5'!AN55/'[1]6.1'!BJ4</f>
        <v>0.13500371949922496</v>
      </c>
      <c r="AX11" s="22">
        <f>'[1]8.5'!AO55/'[1]6.1'!BK4</f>
        <v>0.12462561837949636</v>
      </c>
      <c r="AY11" s="22">
        <f>'[1]8.5'!AP55/'[1]6.1'!BL4</f>
        <v>0.11067313132701254</v>
      </c>
      <c r="AZ11" s="22">
        <f>'[1]8.5'!AQ55/'[1]6.1'!BM4</f>
        <v>8.5011442671766885E-2</v>
      </c>
      <c r="BA11" s="22">
        <f>'[1]8.5'!AR55/'[1]6.1'!BN4</f>
        <v>7.087044347907008E-2</v>
      </c>
      <c r="BB11" s="22">
        <f>'[1]8.5'!AS55/'[1]6.1'!BO4</f>
        <v>6.9889277102075542E-2</v>
      </c>
      <c r="BC11" s="22">
        <f>'[1]8.5'!AT55/'[1]6.1'!BP4</f>
        <v>7.4429288211728603E-2</v>
      </c>
      <c r="BD11" s="22">
        <f>'[1]8.5'!AU55/'[1]6.1'!BQ4</f>
        <v>8.5347921884710271E-2</v>
      </c>
      <c r="BE11" s="22">
        <f>'[1]8.5'!AV55/'[1]6.1'!BR4</f>
        <v>8.6894937709945372E-2</v>
      </c>
      <c r="BF11" s="22">
        <f>'[1]8.5'!AW55/'[1]6.1'!BS4</f>
        <v>8.4745438793191311E-2</v>
      </c>
      <c r="BG11" s="22">
        <f>'[1]8.5'!AX55/'[1]6.1'!BT4</f>
        <v>5.313222333943679E-2</v>
      </c>
      <c r="BH11" s="22">
        <f>'[1]8.5'!AY55/'[1]6.1'!BU4</f>
        <v>5.6751378837452078E-2</v>
      </c>
      <c r="BI11" s="22">
        <f>'[1]8.5'!AZ55/'[1]6.1'!BV4</f>
        <v>6.3823994293747133E-2</v>
      </c>
      <c r="BJ11" s="22">
        <f>'[1]8.5'!BA55/'[1]6.1'!BW4</f>
        <v>6.2499379707664372E-2</v>
      </c>
      <c r="BK11" s="22">
        <f>'[1]8.5'!BB55/'[1]6.1'!BX4</f>
        <v>6.3934184708532654E-2</v>
      </c>
      <c r="BL11" s="22">
        <f>'[1]8.5'!BC55/'[1]6.1'!BY4</f>
        <v>6.5298760739289807E-2</v>
      </c>
      <c r="BM11" s="22">
        <f>'[1]8.5'!BD55/'[1]6.1'!BZ4</f>
        <v>6.0452396862600212E-2</v>
      </c>
      <c r="BN11" s="22">
        <f>'[1]8.5'!BE55/'[1]6.1'!CA4</f>
        <v>6.2303964167686757E-2</v>
      </c>
      <c r="BO11" s="22">
        <f>'[1]8.5'!BF55/'[1]6.1'!CB4</f>
        <v>6.5940615245824064E-2</v>
      </c>
      <c r="BP11" s="22">
        <f>'[1]8.5'!BG55/'[1]6.1'!CC4</f>
        <v>7.9087777637707274E-2</v>
      </c>
    </row>
    <row r="12" spans="2:68" ht="15">
      <c r="F12" s="23"/>
      <c r="G12" s="24"/>
      <c r="H12" s="24"/>
      <c r="I12" s="24"/>
      <c r="J12" s="24"/>
      <c r="K12" s="24"/>
      <c r="M12" s="18"/>
      <c r="N12" s="26">
        <f>SUM(N3:N11)</f>
        <v>1.0000084582332442</v>
      </c>
      <c r="O12" s="26">
        <f t="shared" ref="O12:BL12" si="0">SUM(O3:O11)</f>
        <v>0.99999256682425008</v>
      </c>
      <c r="P12" s="26">
        <f t="shared" si="0"/>
        <v>1</v>
      </c>
      <c r="Q12" s="26">
        <f t="shared" si="0"/>
        <v>1</v>
      </c>
      <c r="R12" s="26">
        <f t="shared" si="0"/>
        <v>0.99999455456327602</v>
      </c>
      <c r="S12" s="26">
        <f t="shared" si="0"/>
        <v>1</v>
      </c>
      <c r="T12" s="26">
        <f t="shared" si="0"/>
        <v>1.0000000000000002</v>
      </c>
      <c r="U12" s="26">
        <f t="shared" si="0"/>
        <v>1.0000043349907448</v>
      </c>
      <c r="V12" s="26">
        <f t="shared" si="0"/>
        <v>1.0000040698881187</v>
      </c>
      <c r="W12" s="26">
        <f t="shared" si="0"/>
        <v>0.99999999999999989</v>
      </c>
      <c r="X12" s="26">
        <f t="shared" si="0"/>
        <v>0.99999699096084638</v>
      </c>
      <c r="Y12" s="26">
        <f t="shared" si="0"/>
        <v>0.99999999999999989</v>
      </c>
      <c r="Z12" s="27">
        <f t="shared" si="0"/>
        <v>1.0000104193800468</v>
      </c>
      <c r="AA12" s="26">
        <f t="shared" si="0"/>
        <v>1</v>
      </c>
      <c r="AB12" s="26">
        <f t="shared" si="0"/>
        <v>1</v>
      </c>
      <c r="AC12" s="26">
        <f t="shared" si="0"/>
        <v>1.0000019840167611</v>
      </c>
      <c r="AD12" s="26">
        <f t="shared" si="0"/>
        <v>1</v>
      </c>
      <c r="AE12" s="26">
        <f t="shared" si="0"/>
        <v>1</v>
      </c>
      <c r="AF12" s="26">
        <f t="shared" si="0"/>
        <v>1</v>
      </c>
      <c r="AG12" s="26">
        <f t="shared" si="0"/>
        <v>1.0000012370664701</v>
      </c>
      <c r="AH12" s="26">
        <f t="shared" si="0"/>
        <v>1.0000011739776122</v>
      </c>
      <c r="AI12" s="26">
        <f t="shared" si="0"/>
        <v>1</v>
      </c>
      <c r="AJ12" s="26">
        <f t="shared" si="0"/>
        <v>1</v>
      </c>
      <c r="AK12" s="26">
        <f t="shared" si="0"/>
        <v>1</v>
      </c>
      <c r="AL12" s="26">
        <f t="shared" si="0"/>
        <v>0.99999906051769238</v>
      </c>
      <c r="AM12" s="26">
        <f t="shared" si="0"/>
        <v>1</v>
      </c>
      <c r="AN12" s="26">
        <f t="shared" si="0"/>
        <v>1</v>
      </c>
      <c r="AO12" s="26">
        <f t="shared" si="0"/>
        <v>0.99999924484189251</v>
      </c>
      <c r="AP12" s="26">
        <f t="shared" si="0"/>
        <v>1.0000007238356923</v>
      </c>
      <c r="AQ12" s="26">
        <f t="shared" si="0"/>
        <v>0.99999929047116987</v>
      </c>
      <c r="AR12" s="26">
        <f t="shared" si="0"/>
        <v>1</v>
      </c>
      <c r="AS12" s="26">
        <f t="shared" si="0"/>
        <v>1</v>
      </c>
      <c r="AT12" s="26">
        <f t="shared" si="0"/>
        <v>1</v>
      </c>
      <c r="AU12" s="26">
        <f t="shared" si="0"/>
        <v>1</v>
      </c>
      <c r="AV12" s="26">
        <f t="shared" si="0"/>
        <v>1</v>
      </c>
      <c r="AW12" s="26">
        <f t="shared" si="0"/>
        <v>0.99999999999999989</v>
      </c>
      <c r="AX12" s="26">
        <f t="shared" si="0"/>
        <v>1</v>
      </c>
      <c r="AY12" s="26">
        <f t="shared" si="0"/>
        <v>0.99999999999999989</v>
      </c>
      <c r="AZ12" s="26">
        <f t="shared" si="0"/>
        <v>0.99999999999999989</v>
      </c>
      <c r="BA12" s="26">
        <f t="shared" si="0"/>
        <v>1</v>
      </c>
      <c r="BB12" s="26">
        <f t="shared" si="0"/>
        <v>1</v>
      </c>
      <c r="BC12" s="26">
        <f t="shared" si="0"/>
        <v>0.99999999999999989</v>
      </c>
      <c r="BD12" s="26">
        <f t="shared" si="0"/>
        <v>1</v>
      </c>
      <c r="BE12" s="26">
        <f t="shared" si="0"/>
        <v>0.99999999999999989</v>
      </c>
      <c r="BF12" s="26">
        <f t="shared" si="0"/>
        <v>1</v>
      </c>
      <c r="BG12" s="26">
        <f t="shared" si="0"/>
        <v>0.99999999999999989</v>
      </c>
      <c r="BH12" s="26">
        <f t="shared" si="0"/>
        <v>1</v>
      </c>
      <c r="BI12" s="26">
        <f t="shared" si="0"/>
        <v>1</v>
      </c>
      <c r="BJ12" s="26">
        <f t="shared" si="0"/>
        <v>1</v>
      </c>
      <c r="BK12" s="26">
        <f>SUM(BK3:BK11)</f>
        <v>1</v>
      </c>
      <c r="BL12" s="26">
        <f t="shared" si="0"/>
        <v>1</v>
      </c>
      <c r="BM12" s="24">
        <f>SUM(BM3:BM11)</f>
        <v>1</v>
      </c>
      <c r="BN12" s="24">
        <f>SUM(BN3:BN11)</f>
        <v>1</v>
      </c>
      <c r="BO12" s="24">
        <f>SUM(BO3:BO11)</f>
        <v>0.99999999999999989</v>
      </c>
      <c r="BP12" s="24">
        <f>SUM(BP3:BP11)</f>
        <v>1</v>
      </c>
    </row>
    <row r="13" spans="2:68" ht="15">
      <c r="F13" s="23"/>
      <c r="G13" s="24"/>
      <c r="H13" s="24"/>
      <c r="I13" s="24"/>
      <c r="J13" s="24"/>
      <c r="K13" s="24"/>
    </row>
    <row r="14" spans="2:68" ht="15">
      <c r="F14" s="23"/>
      <c r="G14" s="24"/>
      <c r="H14" s="24"/>
      <c r="I14" s="24"/>
      <c r="J14" s="24"/>
      <c r="K14" s="24"/>
    </row>
    <row r="15" spans="2:68">
      <c r="F15" s="24"/>
      <c r="G15" s="24"/>
      <c r="H15" s="24"/>
      <c r="I15" s="24"/>
      <c r="J15" s="24"/>
      <c r="K15" s="24"/>
      <c r="M15" s="24"/>
    </row>
    <row r="16" spans="2:68">
      <c r="F16" s="24"/>
      <c r="G16" s="24"/>
      <c r="H16" s="24"/>
      <c r="I16" s="24"/>
      <c r="J16" s="24"/>
      <c r="K16" s="24"/>
      <c r="M16" s="24"/>
      <c r="N16" s="28"/>
      <c r="O16" s="29"/>
      <c r="P16" s="29"/>
    </row>
    <row r="17" spans="2:42">
      <c r="F17" s="24"/>
      <c r="G17" s="24"/>
      <c r="H17" s="24"/>
      <c r="I17" s="24"/>
      <c r="J17" s="24"/>
      <c r="K17" s="24"/>
      <c r="M17" s="24"/>
      <c r="N17" s="29"/>
      <c r="P17" s="29"/>
    </row>
    <row r="18" spans="2:42">
      <c r="F18" s="24"/>
      <c r="G18" s="24"/>
      <c r="H18" s="24"/>
      <c r="I18" s="24"/>
      <c r="J18" s="24"/>
      <c r="K18" s="24"/>
      <c r="M18" s="24"/>
      <c r="P18" s="29"/>
    </row>
    <row r="19" spans="2:42">
      <c r="F19" s="24"/>
      <c r="G19" s="24"/>
      <c r="H19" s="24"/>
      <c r="I19" s="24"/>
      <c r="J19" s="24"/>
      <c r="K19" s="24"/>
      <c r="M19" s="24"/>
      <c r="P19" s="29"/>
    </row>
    <row r="20" spans="2:42">
      <c r="F20" s="24"/>
      <c r="G20" s="24"/>
      <c r="H20" s="24"/>
      <c r="I20" s="24"/>
      <c r="J20" s="24"/>
      <c r="K20" s="24"/>
      <c r="M20" s="24"/>
      <c r="P20" s="30"/>
    </row>
    <row r="21" spans="2:42">
      <c r="F21" s="24"/>
      <c r="G21" s="24"/>
      <c r="H21" s="24"/>
      <c r="I21" s="24"/>
      <c r="J21" s="24"/>
      <c r="K21" s="24"/>
      <c r="M21" s="24"/>
    </row>
    <row r="22" spans="2:42">
      <c r="F22" s="24"/>
      <c r="G22" s="24"/>
      <c r="H22" s="24"/>
      <c r="I22" s="24"/>
      <c r="J22" s="24"/>
      <c r="K22" s="24"/>
      <c r="M22" s="24"/>
    </row>
    <row r="23" spans="2:42">
      <c r="F23" s="24"/>
      <c r="G23" s="24"/>
      <c r="H23" s="24"/>
      <c r="I23" s="24"/>
      <c r="J23" s="24"/>
      <c r="K23" s="24"/>
      <c r="M23" s="24"/>
    </row>
    <row r="24" spans="2:42">
      <c r="F24" s="24"/>
      <c r="G24" s="24"/>
      <c r="H24" s="24"/>
      <c r="I24" s="24"/>
      <c r="J24" s="24"/>
      <c r="K24" s="24"/>
      <c r="M24" s="24"/>
    </row>
    <row r="25" spans="2:42">
      <c r="F25" s="24"/>
      <c r="G25" s="24"/>
      <c r="H25" s="24"/>
      <c r="I25" s="24"/>
      <c r="J25" s="24"/>
      <c r="K25" s="24"/>
      <c r="M25" s="24"/>
    </row>
    <row r="26" spans="2:42">
      <c r="F26" s="24"/>
      <c r="G26" s="24"/>
      <c r="H26" s="24"/>
      <c r="I26" s="24"/>
      <c r="J26" s="24"/>
      <c r="K26" s="24"/>
      <c r="M26" s="24"/>
    </row>
    <row r="27" spans="2:42">
      <c r="F27" s="24"/>
      <c r="G27" s="24"/>
      <c r="H27" s="24"/>
      <c r="I27" s="24"/>
      <c r="J27" s="24"/>
      <c r="K27" s="24"/>
      <c r="M27" s="24"/>
    </row>
    <row r="28" spans="2:42">
      <c r="M28" s="24"/>
    </row>
    <row r="29" spans="2:42">
      <c r="M29" s="24"/>
    </row>
    <row r="30" spans="2:42" ht="29" customHeight="1">
      <c r="B30" s="45" t="s">
        <v>0</v>
      </c>
      <c r="C30" s="47" t="s">
        <v>1</v>
      </c>
      <c r="D30" s="48"/>
      <c r="E30" s="48"/>
      <c r="F30" s="48"/>
      <c r="G30" s="48"/>
      <c r="H30" s="49"/>
      <c r="I30" s="47" t="s">
        <v>2</v>
      </c>
      <c r="J30" s="49"/>
      <c r="K30" s="50" t="s">
        <v>3</v>
      </c>
      <c r="M30" s="17" t="s">
        <v>78</v>
      </c>
    </row>
    <row r="31" spans="2:42" ht="30" customHeight="1">
      <c r="B31" s="46"/>
      <c r="C31" s="31" t="s">
        <v>4</v>
      </c>
      <c r="D31" s="31" t="s">
        <v>5</v>
      </c>
      <c r="E31" s="31" t="s">
        <v>6</v>
      </c>
      <c r="F31" s="31" t="s">
        <v>7</v>
      </c>
      <c r="G31" s="31" t="s">
        <v>8</v>
      </c>
      <c r="H31" s="31" t="s">
        <v>9</v>
      </c>
      <c r="I31" s="31" t="s">
        <v>10</v>
      </c>
      <c r="J31" s="31" t="s">
        <v>11</v>
      </c>
      <c r="K31" s="51"/>
      <c r="N31" s="16" t="s">
        <v>4</v>
      </c>
      <c r="O31" s="16" t="s">
        <v>5</v>
      </c>
      <c r="P31" s="16" t="s">
        <v>6</v>
      </c>
      <c r="Q31" s="16" t="s">
        <v>7</v>
      </c>
      <c r="R31" s="16" t="s">
        <v>8</v>
      </c>
      <c r="S31" s="16" t="s">
        <v>75</v>
      </c>
      <c r="T31" s="16" t="s">
        <v>76</v>
      </c>
      <c r="U31" s="16" t="s">
        <v>77</v>
      </c>
      <c r="V31" s="16" t="s">
        <v>3</v>
      </c>
      <c r="AG31" s="32"/>
    </row>
    <row r="32" spans="2:42" ht="15">
      <c r="B32" s="33">
        <v>1965</v>
      </c>
      <c r="C32" s="34">
        <f t="shared" ref="C32:C62" si="1">N32</f>
        <v>2.3006394424332647E-3</v>
      </c>
      <c r="D32" s="35" t="s">
        <v>12</v>
      </c>
      <c r="E32" s="35" t="s">
        <v>12</v>
      </c>
      <c r="F32" s="35" t="s">
        <v>12</v>
      </c>
      <c r="G32" s="34">
        <f t="shared" ref="G32:K47" si="2">R32</f>
        <v>0.14444124911188552</v>
      </c>
      <c r="H32" s="34">
        <f t="shared" si="2"/>
        <v>0.12260209087525797</v>
      </c>
      <c r="I32" s="34">
        <f t="shared" si="2"/>
        <v>0.4315644348208546</v>
      </c>
      <c r="J32" s="34">
        <f t="shared" si="2"/>
        <v>0.22643536218154753</v>
      </c>
      <c r="K32" s="34">
        <f t="shared" si="2"/>
        <v>7.2664681801265354E-2</v>
      </c>
      <c r="M32" s="16" t="s">
        <v>20</v>
      </c>
      <c r="N32" s="36">
        <f t="shared" ref="N32:V60" si="3">INDEX($N$3:$BO$11,MATCH(N$31,$M$3:$M$11,0),MATCH($M32,$N$2:$BO$2,0))</f>
        <v>2.3006394424332647E-3</v>
      </c>
      <c r="O32" s="36" t="str">
        <f t="shared" si="3"/>
        <v>–</v>
      </c>
      <c r="P32" s="36">
        <f t="shared" si="3"/>
        <v>0</v>
      </c>
      <c r="Q32" s="36" t="str">
        <f t="shared" si="3"/>
        <v>—</v>
      </c>
      <c r="R32" s="36">
        <f t="shared" si="3"/>
        <v>0.14444124911188552</v>
      </c>
      <c r="S32" s="36">
        <f t="shared" si="3"/>
        <v>0.12260209087525797</v>
      </c>
      <c r="T32" s="36">
        <f t="shared" si="3"/>
        <v>0.4315644348208546</v>
      </c>
      <c r="U32" s="36">
        <f t="shared" si="3"/>
        <v>0.22643536218154753</v>
      </c>
      <c r="V32" s="36">
        <f t="shared" si="3"/>
        <v>7.2664681801265354E-2</v>
      </c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7"/>
      <c r="AI32" s="37"/>
      <c r="AJ32" s="37"/>
      <c r="AK32" s="37"/>
      <c r="AL32" s="37"/>
      <c r="AM32" s="37"/>
      <c r="AN32" s="37"/>
      <c r="AO32" s="37"/>
      <c r="AP32" s="37"/>
    </row>
    <row r="33" spans="2:42" ht="15">
      <c r="B33" s="33">
        <v>1970</v>
      </c>
      <c r="C33" s="34">
        <f t="shared" si="1"/>
        <v>1.3938226109001323E-2</v>
      </c>
      <c r="D33" s="35" t="s">
        <v>12</v>
      </c>
      <c r="E33" s="34">
        <f t="shared" ref="E33:F61" si="4">P33</f>
        <v>2.9890262664260998E-2</v>
      </c>
      <c r="F33" s="35" t="s">
        <v>12</v>
      </c>
      <c r="G33" s="34">
        <f t="shared" si="2"/>
        <v>0.1515315692899018</v>
      </c>
      <c r="H33" s="34">
        <f t="shared" si="2"/>
        <v>0.11649944543544817</v>
      </c>
      <c r="I33" s="34">
        <f t="shared" si="2"/>
        <v>0.41866812506069545</v>
      </c>
      <c r="J33" s="34">
        <f t="shared" si="2"/>
        <v>0.19597340134628852</v>
      </c>
      <c r="K33" s="34">
        <f t="shared" si="2"/>
        <v>7.3498970094403759E-2</v>
      </c>
      <c r="M33" s="16" t="s">
        <v>25</v>
      </c>
      <c r="N33" s="36">
        <f t="shared" si="3"/>
        <v>1.3938226109001323E-2</v>
      </c>
      <c r="O33" s="36" t="str">
        <f t="shared" si="3"/>
        <v>–</v>
      </c>
      <c r="P33" s="36">
        <f t="shared" si="3"/>
        <v>2.9890262664260998E-2</v>
      </c>
      <c r="Q33" s="36" t="str">
        <f t="shared" si="3"/>
        <v>—</v>
      </c>
      <c r="R33" s="36">
        <f t="shared" si="3"/>
        <v>0.1515315692899018</v>
      </c>
      <c r="S33" s="36">
        <f t="shared" si="3"/>
        <v>0.11649944543544817</v>
      </c>
      <c r="T33" s="36">
        <f t="shared" si="3"/>
        <v>0.41866812506069545</v>
      </c>
      <c r="U33" s="36">
        <f t="shared" si="3"/>
        <v>0.19597340134628852</v>
      </c>
      <c r="V33" s="36">
        <f t="shared" si="3"/>
        <v>7.3498970094403759E-2</v>
      </c>
      <c r="X33" s="30"/>
      <c r="Y33" s="30"/>
      <c r="Z33" s="30"/>
      <c r="AA33" s="30"/>
      <c r="AB33" s="30"/>
      <c r="AC33" s="30"/>
      <c r="AD33" s="30"/>
      <c r="AE33" s="30"/>
      <c r="AF33" s="30"/>
      <c r="AH33" s="37"/>
      <c r="AI33" s="37"/>
      <c r="AJ33" s="37"/>
      <c r="AK33" s="37"/>
      <c r="AL33" s="37"/>
      <c r="AM33" s="37"/>
      <c r="AN33" s="37"/>
      <c r="AO33" s="37"/>
      <c r="AP33" s="37"/>
    </row>
    <row r="34" spans="2:42" ht="15">
      <c r="B34" s="33">
        <v>1975</v>
      </c>
      <c r="C34" s="34">
        <f t="shared" si="1"/>
        <v>2.0581827810743473E-2</v>
      </c>
      <c r="D34" s="35" t="s">
        <v>12</v>
      </c>
      <c r="E34" s="34">
        <f t="shared" si="4"/>
        <v>3.6752404222283742E-2</v>
      </c>
      <c r="F34" s="35" t="s">
        <v>12</v>
      </c>
      <c r="G34" s="34">
        <f t="shared" si="2"/>
        <v>0.19124550148646535</v>
      </c>
      <c r="H34" s="34">
        <f t="shared" si="2"/>
        <v>0.20615529049263989</v>
      </c>
      <c r="I34" s="34">
        <f t="shared" si="2"/>
        <v>0.26363696544419435</v>
      </c>
      <c r="J34" s="34">
        <f t="shared" si="2"/>
        <v>0.21168289541783517</v>
      </c>
      <c r="K34" s="34">
        <f t="shared" si="2"/>
        <v>6.99421060866844E-2</v>
      </c>
      <c r="M34" s="16" t="s">
        <v>30</v>
      </c>
      <c r="N34" s="36">
        <f t="shared" si="3"/>
        <v>2.0581827810743473E-2</v>
      </c>
      <c r="O34" s="36" t="str">
        <f t="shared" si="3"/>
        <v>–</v>
      </c>
      <c r="P34" s="36">
        <f t="shared" si="3"/>
        <v>3.6752404222283742E-2</v>
      </c>
      <c r="Q34" s="36" t="str">
        <f t="shared" si="3"/>
        <v>—</v>
      </c>
      <c r="R34" s="36">
        <f t="shared" si="3"/>
        <v>0.19124550148646535</v>
      </c>
      <c r="S34" s="36">
        <f t="shared" si="3"/>
        <v>0.20615529049263989</v>
      </c>
      <c r="T34" s="36">
        <f t="shared" si="3"/>
        <v>0.26363696544419435</v>
      </c>
      <c r="U34" s="36">
        <f t="shared" si="3"/>
        <v>0.21168289541783517</v>
      </c>
      <c r="V34" s="36">
        <f t="shared" si="3"/>
        <v>6.99421060866844E-2</v>
      </c>
      <c r="X34" s="30"/>
      <c r="Y34" s="30"/>
      <c r="Z34" s="30"/>
      <c r="AA34" s="30"/>
      <c r="AB34" s="30"/>
      <c r="AC34" s="30"/>
      <c r="AD34" s="30"/>
      <c r="AE34" s="30"/>
      <c r="AF34" s="30"/>
      <c r="AH34" s="37"/>
      <c r="AI34" s="37"/>
      <c r="AJ34" s="37"/>
      <c r="AK34" s="37"/>
      <c r="AL34" s="37"/>
      <c r="AM34" s="37"/>
      <c r="AN34" s="37"/>
      <c r="AO34" s="37"/>
      <c r="AP34" s="37"/>
    </row>
    <row r="35" spans="2:42" ht="15">
      <c r="B35" s="33">
        <v>1980</v>
      </c>
      <c r="C35" s="34">
        <f t="shared" si="1"/>
        <v>2.3618263075332394E-2</v>
      </c>
      <c r="D35" s="35" t="s">
        <v>12</v>
      </c>
      <c r="E35" s="34">
        <f t="shared" si="4"/>
        <v>5.2475627854557394E-2</v>
      </c>
      <c r="F35" s="35" t="s">
        <v>12</v>
      </c>
      <c r="G35" s="34">
        <f t="shared" si="2"/>
        <v>0.19807899604190604</v>
      </c>
      <c r="H35" s="34">
        <f t="shared" si="2"/>
        <v>0.16933162532300178</v>
      </c>
      <c r="I35" s="34">
        <f t="shared" si="2"/>
        <v>0.22782138995263487</v>
      </c>
      <c r="J35" s="34">
        <f t="shared" si="2"/>
        <v>0.23977689820134329</v>
      </c>
      <c r="K35" s="34">
        <f t="shared" si="2"/>
        <v>8.8897199551224229E-2</v>
      </c>
      <c r="M35" s="16" t="s">
        <v>36</v>
      </c>
      <c r="N35" s="36">
        <f t="shared" si="3"/>
        <v>2.3618263075332394E-2</v>
      </c>
      <c r="O35" s="36" t="str">
        <f t="shared" si="3"/>
        <v>–</v>
      </c>
      <c r="P35" s="36">
        <f t="shared" si="3"/>
        <v>5.2475627854557394E-2</v>
      </c>
      <c r="Q35" s="36" t="str">
        <f t="shared" si="3"/>
        <v>—</v>
      </c>
      <c r="R35" s="36">
        <f t="shared" si="3"/>
        <v>0.19807899604190604</v>
      </c>
      <c r="S35" s="36">
        <f t="shared" si="3"/>
        <v>0.16933162532300178</v>
      </c>
      <c r="T35" s="36">
        <f t="shared" si="3"/>
        <v>0.22782138995263487</v>
      </c>
      <c r="U35" s="36">
        <f t="shared" si="3"/>
        <v>0.23977689820134329</v>
      </c>
      <c r="V35" s="36">
        <f t="shared" si="3"/>
        <v>8.8897199551224229E-2</v>
      </c>
      <c r="X35" s="30"/>
      <c r="Y35" s="30"/>
      <c r="Z35" s="30"/>
      <c r="AA35" s="30"/>
      <c r="AB35" s="30"/>
      <c r="AC35" s="30"/>
      <c r="AD35" s="30"/>
      <c r="AE35" s="30"/>
      <c r="AF35" s="30"/>
      <c r="AH35" s="37"/>
      <c r="AI35" s="37"/>
      <c r="AJ35" s="37"/>
      <c r="AK35" s="37"/>
      <c r="AL35" s="37"/>
      <c r="AM35" s="37"/>
      <c r="AN35" s="37"/>
      <c r="AO35" s="37"/>
      <c r="AP35" s="37"/>
    </row>
    <row r="36" spans="2:42" ht="15">
      <c r="B36" s="33">
        <v>1985</v>
      </c>
      <c r="C36" s="34">
        <f t="shared" si="1"/>
        <v>2.3939497687944341E-2</v>
      </c>
      <c r="D36" s="35" t="s">
        <v>12</v>
      </c>
      <c r="E36" s="34">
        <f t="shared" si="4"/>
        <v>6.7720617449891371E-2</v>
      </c>
      <c r="F36" s="35" t="s">
        <v>12</v>
      </c>
      <c r="G36" s="34">
        <f t="shared" si="2"/>
        <v>0.19700235855037915</v>
      </c>
      <c r="H36" s="34">
        <f t="shared" si="2"/>
        <v>0.13515169959338252</v>
      </c>
      <c r="I36" s="34">
        <f t="shared" si="2"/>
        <v>0.26745982433449145</v>
      </c>
      <c r="J36" s="34">
        <f t="shared" si="2"/>
        <v>0.17190683303323104</v>
      </c>
      <c r="K36" s="34">
        <f t="shared" si="2"/>
        <v>0.13681916935068009</v>
      </c>
      <c r="M36" s="16" t="s">
        <v>41</v>
      </c>
      <c r="N36" s="36">
        <f t="shared" si="3"/>
        <v>2.3939497687944341E-2</v>
      </c>
      <c r="O36" s="36" t="str">
        <f t="shared" si="3"/>
        <v>–</v>
      </c>
      <c r="P36" s="36">
        <f t="shared" si="3"/>
        <v>6.7720617449891371E-2</v>
      </c>
      <c r="Q36" s="36" t="str">
        <f t="shared" si="3"/>
        <v>—</v>
      </c>
      <c r="R36" s="36">
        <f t="shared" si="3"/>
        <v>0.19700235855037915</v>
      </c>
      <c r="S36" s="36">
        <f t="shared" si="3"/>
        <v>0.13515169959338252</v>
      </c>
      <c r="T36" s="36">
        <f t="shared" si="3"/>
        <v>0.26745982433449145</v>
      </c>
      <c r="U36" s="36">
        <f t="shared" si="3"/>
        <v>0.17190683303323104</v>
      </c>
      <c r="V36" s="36">
        <f t="shared" si="3"/>
        <v>0.13681916935068009</v>
      </c>
      <c r="X36" s="30"/>
      <c r="Y36" s="30"/>
      <c r="Z36" s="30"/>
      <c r="AA36" s="30"/>
      <c r="AB36" s="30"/>
      <c r="AC36" s="30"/>
      <c r="AD36" s="30"/>
      <c r="AE36" s="30"/>
      <c r="AF36" s="30"/>
      <c r="AH36" s="37"/>
      <c r="AI36" s="37"/>
      <c r="AJ36" s="37"/>
      <c r="AK36" s="37"/>
      <c r="AL36" s="37"/>
      <c r="AM36" s="37"/>
      <c r="AN36" s="37"/>
      <c r="AO36" s="37"/>
      <c r="AP36" s="37"/>
    </row>
    <row r="37" spans="2:42" ht="15">
      <c r="B37" s="33">
        <v>1990</v>
      </c>
      <c r="C37" s="34">
        <f t="shared" si="1"/>
        <v>3.280385445090276E-2</v>
      </c>
      <c r="D37" s="35" t="s">
        <v>12</v>
      </c>
      <c r="E37" s="34">
        <f t="shared" si="4"/>
        <v>7.6459325790327645E-2</v>
      </c>
      <c r="F37" s="35" t="s">
        <v>12</v>
      </c>
      <c r="G37" s="34">
        <f t="shared" si="2"/>
        <v>0.19672496175158202</v>
      </c>
      <c r="H37" s="34">
        <f t="shared" si="2"/>
        <v>0.14738071162408728</v>
      </c>
      <c r="I37" s="34">
        <f t="shared" si="2"/>
        <v>0.23953924722644102</v>
      </c>
      <c r="J37" s="34">
        <f t="shared" si="2"/>
        <v>0.15996657603035291</v>
      </c>
      <c r="K37" s="34">
        <f t="shared" si="2"/>
        <v>0.14712532312630638</v>
      </c>
      <c r="M37" s="16" t="s">
        <v>46</v>
      </c>
      <c r="N37" s="36">
        <f t="shared" si="3"/>
        <v>3.280385445090276E-2</v>
      </c>
      <c r="O37" s="36" t="str">
        <f t="shared" si="3"/>
        <v>–</v>
      </c>
      <c r="P37" s="36">
        <f t="shared" si="3"/>
        <v>7.6459325790327645E-2</v>
      </c>
      <c r="Q37" s="36" t="str">
        <f t="shared" si="3"/>
        <v>—</v>
      </c>
      <c r="R37" s="36">
        <f t="shared" si="3"/>
        <v>0.19672496175158202</v>
      </c>
      <c r="S37" s="36">
        <f t="shared" si="3"/>
        <v>0.14738071162408728</v>
      </c>
      <c r="T37" s="36">
        <f t="shared" si="3"/>
        <v>0.23953924722644102</v>
      </c>
      <c r="U37" s="36">
        <f t="shared" si="3"/>
        <v>0.15996657603035291</v>
      </c>
      <c r="V37" s="36">
        <f t="shared" si="3"/>
        <v>0.14712532312630638</v>
      </c>
      <c r="X37" s="30"/>
      <c r="Y37" s="30"/>
      <c r="Z37" s="30"/>
      <c r="AA37" s="30"/>
      <c r="AB37" s="30"/>
      <c r="AC37" s="30"/>
      <c r="AD37" s="30"/>
      <c r="AE37" s="30"/>
      <c r="AF37" s="30"/>
      <c r="AH37" s="37"/>
      <c r="AI37" s="37"/>
      <c r="AJ37" s="37"/>
      <c r="AK37" s="37"/>
      <c r="AL37" s="37"/>
      <c r="AM37" s="37"/>
      <c r="AN37" s="37"/>
      <c r="AO37" s="37"/>
      <c r="AP37" s="37"/>
    </row>
    <row r="38" spans="2:42" ht="15">
      <c r="B38" s="33">
        <v>1991</v>
      </c>
      <c r="C38" s="34">
        <f t="shared" si="1"/>
        <v>3.9670720858826211E-2</v>
      </c>
      <c r="D38" s="35" t="s">
        <v>12</v>
      </c>
      <c r="E38" s="34">
        <f t="shared" si="4"/>
        <v>7.7060109075037034E-2</v>
      </c>
      <c r="F38" s="35" t="s">
        <v>12</v>
      </c>
      <c r="G38" s="34">
        <f t="shared" si="2"/>
        <v>0.20144975253468819</v>
      </c>
      <c r="H38" s="34">
        <f t="shared" si="2"/>
        <v>0.1322704734690302</v>
      </c>
      <c r="I38" s="34">
        <f t="shared" si="2"/>
        <v>0.24142706758514029</v>
      </c>
      <c r="J38" s="34">
        <f t="shared" si="2"/>
        <v>0.16128213764115792</v>
      </c>
      <c r="K38" s="34">
        <f t="shared" si="2"/>
        <v>0.14683898367801265</v>
      </c>
      <c r="M38" s="16" t="s">
        <v>47</v>
      </c>
      <c r="N38" s="36">
        <f t="shared" si="3"/>
        <v>3.9670720858826211E-2</v>
      </c>
      <c r="O38" s="36" t="str">
        <f t="shared" si="3"/>
        <v>–</v>
      </c>
      <c r="P38" s="36">
        <f t="shared" si="3"/>
        <v>7.7060109075037034E-2</v>
      </c>
      <c r="Q38" s="36" t="str">
        <f t="shared" si="3"/>
        <v>—</v>
      </c>
      <c r="R38" s="36">
        <f t="shared" si="3"/>
        <v>0.20144975253468819</v>
      </c>
      <c r="S38" s="36">
        <f t="shared" si="3"/>
        <v>0.1322704734690302</v>
      </c>
      <c r="T38" s="36">
        <f t="shared" si="3"/>
        <v>0.24142706758514029</v>
      </c>
      <c r="U38" s="36">
        <f t="shared" si="3"/>
        <v>0.16128213764115792</v>
      </c>
      <c r="V38" s="36">
        <f t="shared" si="3"/>
        <v>0.14683898367801265</v>
      </c>
      <c r="X38" s="30"/>
      <c r="Y38" s="30"/>
      <c r="Z38" s="30"/>
      <c r="AA38" s="30"/>
      <c r="AB38" s="30"/>
      <c r="AC38" s="30"/>
      <c r="AD38" s="30"/>
      <c r="AE38" s="30"/>
      <c r="AF38" s="30"/>
      <c r="AH38" s="37"/>
      <c r="AI38" s="37"/>
      <c r="AJ38" s="37"/>
      <c r="AK38" s="37"/>
      <c r="AL38" s="37"/>
      <c r="AM38" s="37"/>
      <c r="AN38" s="37"/>
      <c r="AO38" s="37"/>
      <c r="AP38" s="37"/>
    </row>
    <row r="39" spans="2:42" ht="15">
      <c r="B39" s="33">
        <v>1992</v>
      </c>
      <c r="C39" s="34">
        <f t="shared" si="1"/>
        <v>4.9095603494389191E-2</v>
      </c>
      <c r="D39" s="35" t="s">
        <v>12</v>
      </c>
      <c r="E39" s="34">
        <f t="shared" si="4"/>
        <v>8.4093783047623327E-2</v>
      </c>
      <c r="F39" s="35" t="s">
        <v>12</v>
      </c>
      <c r="G39" s="34">
        <f t="shared" si="2"/>
        <v>0.20641405283566253</v>
      </c>
      <c r="H39" s="34">
        <f t="shared" si="2"/>
        <v>0.12971859439794606</v>
      </c>
      <c r="I39" s="34">
        <f t="shared" si="2"/>
        <v>0.21903412812905121</v>
      </c>
      <c r="J39" s="34">
        <f t="shared" si="2"/>
        <v>0.16735225970645567</v>
      </c>
      <c r="K39" s="34">
        <f t="shared" si="2"/>
        <v>0.14429230222456424</v>
      </c>
      <c r="M39" s="16" t="s">
        <v>48</v>
      </c>
      <c r="N39" s="36">
        <f t="shared" si="3"/>
        <v>4.9095603494389191E-2</v>
      </c>
      <c r="O39" s="36" t="str">
        <f t="shared" si="3"/>
        <v>–</v>
      </c>
      <c r="P39" s="36">
        <f t="shared" si="3"/>
        <v>8.4093783047623327E-2</v>
      </c>
      <c r="Q39" s="36" t="str">
        <f t="shared" si="3"/>
        <v>—</v>
      </c>
      <c r="R39" s="36">
        <f t="shared" si="3"/>
        <v>0.20641405283566253</v>
      </c>
      <c r="S39" s="36">
        <f t="shared" si="3"/>
        <v>0.12971859439794606</v>
      </c>
      <c r="T39" s="36">
        <f t="shared" si="3"/>
        <v>0.21903412812905121</v>
      </c>
      <c r="U39" s="36">
        <f t="shared" si="3"/>
        <v>0.16735225970645567</v>
      </c>
      <c r="V39" s="36">
        <f t="shared" si="3"/>
        <v>0.14429230222456424</v>
      </c>
      <c r="X39" s="30"/>
      <c r="Y39" s="30"/>
      <c r="Z39" s="30"/>
      <c r="AA39" s="30"/>
      <c r="AB39" s="30"/>
      <c r="AC39" s="30"/>
      <c r="AD39" s="30"/>
      <c r="AE39" s="30"/>
      <c r="AF39" s="30"/>
      <c r="AH39" s="37"/>
      <c r="AI39" s="37"/>
      <c r="AJ39" s="37"/>
      <c r="AK39" s="37"/>
      <c r="AL39" s="37"/>
      <c r="AM39" s="37"/>
      <c r="AN39" s="37"/>
      <c r="AO39" s="37"/>
      <c r="AP39" s="37"/>
    </row>
    <row r="40" spans="2:42" ht="15">
      <c r="B40" s="33">
        <v>1993</v>
      </c>
      <c r="C40" s="34">
        <f t="shared" si="1"/>
        <v>5.3763837586012629E-2</v>
      </c>
      <c r="D40" s="35" t="s">
        <v>12</v>
      </c>
      <c r="E40" s="34">
        <f t="shared" si="4"/>
        <v>9.0750865979937367E-2</v>
      </c>
      <c r="F40" s="35" t="s">
        <v>12</v>
      </c>
      <c r="G40" s="34">
        <f t="shared" si="2"/>
        <v>0.21426706381360394</v>
      </c>
      <c r="H40" s="34">
        <f t="shared" si="2"/>
        <v>0.1172546059064018</v>
      </c>
      <c r="I40" s="34">
        <f t="shared" si="2"/>
        <v>0.20748751584023115</v>
      </c>
      <c r="J40" s="34">
        <f t="shared" si="2"/>
        <v>0.1754827988925674</v>
      </c>
      <c r="K40" s="34">
        <f t="shared" si="2"/>
        <v>0.14099260245241546</v>
      </c>
      <c r="M40" s="16" t="s">
        <v>49</v>
      </c>
      <c r="N40" s="36">
        <f t="shared" si="3"/>
        <v>5.3763837586012629E-2</v>
      </c>
      <c r="O40" s="36" t="str">
        <f t="shared" si="3"/>
        <v>–</v>
      </c>
      <c r="P40" s="36">
        <f t="shared" si="3"/>
        <v>9.0750865979937367E-2</v>
      </c>
      <c r="Q40" s="36" t="str">
        <f t="shared" si="3"/>
        <v>—</v>
      </c>
      <c r="R40" s="36">
        <f t="shared" si="3"/>
        <v>0.21426706381360394</v>
      </c>
      <c r="S40" s="36">
        <f t="shared" si="3"/>
        <v>0.1172546059064018</v>
      </c>
      <c r="T40" s="36">
        <f t="shared" si="3"/>
        <v>0.20748751584023115</v>
      </c>
      <c r="U40" s="36">
        <f t="shared" si="3"/>
        <v>0.1754827988925674</v>
      </c>
      <c r="V40" s="36">
        <f t="shared" si="3"/>
        <v>0.14099260245241546</v>
      </c>
      <c r="X40" s="30"/>
      <c r="Y40" s="30"/>
      <c r="Z40" s="30"/>
      <c r="AA40" s="30"/>
      <c r="AB40" s="30"/>
      <c r="AC40" s="30"/>
      <c r="AD40" s="30"/>
      <c r="AE40" s="30"/>
      <c r="AF40" s="30"/>
      <c r="AH40" s="37"/>
      <c r="AI40" s="37"/>
      <c r="AJ40" s="37"/>
      <c r="AK40" s="37"/>
      <c r="AL40" s="37"/>
      <c r="AM40" s="37"/>
      <c r="AN40" s="37"/>
      <c r="AO40" s="37"/>
      <c r="AP40" s="37"/>
    </row>
    <row r="41" spans="2:42" ht="15">
      <c r="B41" s="33">
        <v>1994</v>
      </c>
      <c r="C41" s="34">
        <f t="shared" si="1"/>
        <v>5.6120326840667908E-2</v>
      </c>
      <c r="D41" s="35" t="s">
        <v>12</v>
      </c>
      <c r="E41" s="34">
        <f t="shared" si="4"/>
        <v>9.7030139175455207E-2</v>
      </c>
      <c r="F41" s="35" t="s">
        <v>12</v>
      </c>
      <c r="G41" s="34">
        <f t="shared" si="2"/>
        <v>0.21680353438887034</v>
      </c>
      <c r="H41" s="34">
        <f t="shared" si="2"/>
        <v>0.12088165434355486</v>
      </c>
      <c r="I41" s="34">
        <f t="shared" si="2"/>
        <v>0.19310115532593763</v>
      </c>
      <c r="J41" s="34">
        <f t="shared" si="2"/>
        <v>0.17723526289001143</v>
      </c>
      <c r="K41" s="34">
        <f t="shared" si="2"/>
        <v>0.13882792703550259</v>
      </c>
      <c r="M41" s="16" t="s">
        <v>50</v>
      </c>
      <c r="N41" s="36">
        <f t="shared" si="3"/>
        <v>5.6120326840667908E-2</v>
      </c>
      <c r="O41" s="36" t="str">
        <f t="shared" si="3"/>
        <v>–</v>
      </c>
      <c r="P41" s="36">
        <f t="shared" si="3"/>
        <v>9.7030139175455207E-2</v>
      </c>
      <c r="Q41" s="36" t="str">
        <f t="shared" si="3"/>
        <v>—</v>
      </c>
      <c r="R41" s="36">
        <f t="shared" si="3"/>
        <v>0.21680353438887034</v>
      </c>
      <c r="S41" s="36">
        <f t="shared" si="3"/>
        <v>0.12088165434355486</v>
      </c>
      <c r="T41" s="36">
        <f t="shared" si="3"/>
        <v>0.19310115532593763</v>
      </c>
      <c r="U41" s="36">
        <f t="shared" si="3"/>
        <v>0.17723526289001143</v>
      </c>
      <c r="V41" s="36">
        <f t="shared" si="3"/>
        <v>0.13882792703550259</v>
      </c>
      <c r="X41" s="30"/>
      <c r="Y41" s="30"/>
      <c r="Z41" s="30"/>
      <c r="AA41" s="30"/>
      <c r="AB41" s="30"/>
      <c r="AC41" s="30"/>
      <c r="AD41" s="30"/>
      <c r="AE41" s="30"/>
      <c r="AF41" s="30"/>
      <c r="AH41" s="37"/>
      <c r="AI41" s="37"/>
      <c r="AJ41" s="37"/>
      <c r="AK41" s="37"/>
      <c r="AL41" s="37"/>
      <c r="AM41" s="37"/>
      <c r="AN41" s="37"/>
      <c r="AO41" s="37"/>
      <c r="AP41" s="37"/>
    </row>
    <row r="42" spans="2:42" ht="15">
      <c r="B42" s="33">
        <v>1995</v>
      </c>
      <c r="C42" s="34">
        <f t="shared" si="1"/>
        <v>5.8763298767204444E-2</v>
      </c>
      <c r="D42" s="35" t="s">
        <v>12</v>
      </c>
      <c r="E42" s="34">
        <f t="shared" si="4"/>
        <v>0.10350310277078817</v>
      </c>
      <c r="F42" s="35" t="s">
        <v>12</v>
      </c>
      <c r="G42" s="34">
        <f t="shared" si="2"/>
        <v>0.21987449051355706</v>
      </c>
      <c r="H42" s="34">
        <f t="shared" si="2"/>
        <v>0.10530815930415599</v>
      </c>
      <c r="I42" s="34">
        <f t="shared" si="2"/>
        <v>0.18048058310715148</v>
      </c>
      <c r="J42" s="34">
        <f t="shared" si="2"/>
        <v>0.17892161066988974</v>
      </c>
      <c r="K42" s="34">
        <f t="shared" si="2"/>
        <v>0.15314875486725313</v>
      </c>
      <c r="M42" s="16" t="s">
        <v>51</v>
      </c>
      <c r="N42" s="36">
        <f t="shared" si="3"/>
        <v>5.8763298767204444E-2</v>
      </c>
      <c r="O42" s="36" t="str">
        <f t="shared" si="3"/>
        <v>–</v>
      </c>
      <c r="P42" s="36">
        <f t="shared" si="3"/>
        <v>0.10350310277078817</v>
      </c>
      <c r="Q42" s="36" t="str">
        <f t="shared" si="3"/>
        <v>—</v>
      </c>
      <c r="R42" s="36">
        <f t="shared" si="3"/>
        <v>0.21987449051355706</v>
      </c>
      <c r="S42" s="36">
        <f t="shared" si="3"/>
        <v>0.10530815930415599</v>
      </c>
      <c r="T42" s="36">
        <f t="shared" si="3"/>
        <v>0.18048058310715148</v>
      </c>
      <c r="U42" s="36">
        <f t="shared" si="3"/>
        <v>0.17892161066988974</v>
      </c>
      <c r="V42" s="36">
        <f t="shared" si="3"/>
        <v>0.15314875486725313</v>
      </c>
      <c r="X42" s="30"/>
      <c r="Y42" s="30"/>
      <c r="Z42" s="30"/>
      <c r="AA42" s="30"/>
      <c r="AB42" s="30"/>
      <c r="AC42" s="30"/>
      <c r="AD42" s="30"/>
      <c r="AE42" s="30"/>
      <c r="AF42" s="30"/>
      <c r="AH42" s="37"/>
      <c r="AI42" s="37"/>
      <c r="AJ42" s="37"/>
      <c r="AK42" s="37"/>
      <c r="AL42" s="37"/>
      <c r="AM42" s="37"/>
      <c r="AN42" s="37"/>
      <c r="AO42" s="37"/>
      <c r="AP42" s="37"/>
    </row>
    <row r="43" spans="2:42" ht="15">
      <c r="B43" s="33">
        <v>1996</v>
      </c>
      <c r="C43" s="34">
        <f t="shared" si="1"/>
        <v>5.8949659208296916E-2</v>
      </c>
      <c r="D43" s="35" t="s">
        <v>12</v>
      </c>
      <c r="E43" s="34">
        <f t="shared" si="4"/>
        <v>0.10975569118299194</v>
      </c>
      <c r="F43" s="35" t="s">
        <v>12</v>
      </c>
      <c r="G43" s="34">
        <f t="shared" si="2"/>
        <v>0.22239958884551203</v>
      </c>
      <c r="H43" s="34">
        <f t="shared" si="2"/>
        <v>0.11303223871568052</v>
      </c>
      <c r="I43" s="34">
        <f t="shared" si="2"/>
        <v>0.17043494197953968</v>
      </c>
      <c r="J43" s="34">
        <f t="shared" si="2"/>
        <v>0.17095465253088143</v>
      </c>
      <c r="K43" s="34">
        <f t="shared" si="2"/>
        <v>0.15447322753709747</v>
      </c>
      <c r="M43" s="16" t="s">
        <v>52</v>
      </c>
      <c r="N43" s="36">
        <f t="shared" si="3"/>
        <v>5.8949659208296916E-2</v>
      </c>
      <c r="O43" s="36" t="str">
        <f t="shared" si="3"/>
        <v>–</v>
      </c>
      <c r="P43" s="36">
        <f t="shared" si="3"/>
        <v>0.10975569118299194</v>
      </c>
      <c r="Q43" s="36" t="str">
        <f t="shared" si="3"/>
        <v>—</v>
      </c>
      <c r="R43" s="36">
        <f t="shared" si="3"/>
        <v>0.22239958884551203</v>
      </c>
      <c r="S43" s="36">
        <f t="shared" si="3"/>
        <v>0.11303223871568052</v>
      </c>
      <c r="T43" s="36">
        <f t="shared" si="3"/>
        <v>0.17043494197953968</v>
      </c>
      <c r="U43" s="36">
        <f t="shared" si="3"/>
        <v>0.17095465253088143</v>
      </c>
      <c r="V43" s="36">
        <f t="shared" si="3"/>
        <v>0.15447322753709747</v>
      </c>
      <c r="X43" s="30"/>
      <c r="Y43" s="30"/>
      <c r="Z43" s="30"/>
      <c r="AA43" s="30"/>
      <c r="AB43" s="30"/>
      <c r="AC43" s="30"/>
      <c r="AD43" s="30"/>
      <c r="AE43" s="30"/>
      <c r="AF43" s="30"/>
      <c r="AH43" s="37"/>
      <c r="AI43" s="37"/>
      <c r="AJ43" s="37"/>
      <c r="AK43" s="37"/>
      <c r="AL43" s="37"/>
      <c r="AM43" s="37"/>
      <c r="AN43" s="37"/>
      <c r="AO43" s="37"/>
      <c r="AP43" s="37"/>
    </row>
    <row r="44" spans="2:42" ht="15">
      <c r="B44" s="33">
        <v>1997</v>
      </c>
      <c r="C44" s="34">
        <f t="shared" si="1"/>
        <v>5.9678374333902107E-2</v>
      </c>
      <c r="D44" s="35" t="s">
        <v>12</v>
      </c>
      <c r="E44" s="34">
        <f t="shared" si="4"/>
        <v>0.1170689693938478</v>
      </c>
      <c r="F44" s="35" t="s">
        <v>12</v>
      </c>
      <c r="G44" s="34">
        <f t="shared" si="2"/>
        <v>0.22627717167275826</v>
      </c>
      <c r="H44" s="34">
        <f t="shared" si="2"/>
        <v>0.10293195496141441</v>
      </c>
      <c r="I44" s="34">
        <f t="shared" si="2"/>
        <v>0.16967789966498367</v>
      </c>
      <c r="J44" s="34">
        <f t="shared" si="2"/>
        <v>0.17198191761246531</v>
      </c>
      <c r="K44" s="34">
        <f t="shared" si="2"/>
        <v>0.15238371236062845</v>
      </c>
      <c r="M44" s="16" t="s">
        <v>53</v>
      </c>
      <c r="N44" s="36">
        <f t="shared" si="3"/>
        <v>5.9678374333902107E-2</v>
      </c>
      <c r="O44" s="36" t="str">
        <f t="shared" si="3"/>
        <v>–</v>
      </c>
      <c r="P44" s="36">
        <f t="shared" si="3"/>
        <v>0.1170689693938478</v>
      </c>
      <c r="Q44" s="36" t="str">
        <f t="shared" si="3"/>
        <v>—</v>
      </c>
      <c r="R44" s="36">
        <f t="shared" si="3"/>
        <v>0.22627717167275826</v>
      </c>
      <c r="S44" s="36">
        <f t="shared" si="3"/>
        <v>0.10293195496141441</v>
      </c>
      <c r="T44" s="36">
        <f t="shared" si="3"/>
        <v>0.16967789966498367</v>
      </c>
      <c r="U44" s="36">
        <f t="shared" si="3"/>
        <v>0.17198191761246531</v>
      </c>
      <c r="V44" s="36">
        <f t="shared" si="3"/>
        <v>0.15238371236062845</v>
      </c>
      <c r="X44" s="30"/>
      <c r="Y44" s="30"/>
      <c r="Z44" s="30"/>
      <c r="AA44" s="30"/>
      <c r="AB44" s="30"/>
      <c r="AC44" s="30"/>
      <c r="AD44" s="30"/>
      <c r="AE44" s="30"/>
      <c r="AF44" s="30"/>
      <c r="AH44" s="37"/>
      <c r="AI44" s="37"/>
      <c r="AJ44" s="37"/>
      <c r="AK44" s="37"/>
      <c r="AL44" s="37"/>
      <c r="AM44" s="37"/>
      <c r="AN44" s="37"/>
      <c r="AO44" s="37"/>
      <c r="AP44" s="37"/>
    </row>
    <row r="45" spans="2:42" ht="15">
      <c r="B45" s="33">
        <v>1998</v>
      </c>
      <c r="C45" s="34">
        <f t="shared" si="1"/>
        <v>6.1262676570297096E-2</v>
      </c>
      <c r="D45" s="34">
        <f t="shared" ref="D45:D62" si="5">O45</f>
        <v>3.025795511898033E-6</v>
      </c>
      <c r="E45" s="34">
        <f t="shared" si="4"/>
        <v>0.11512123152297971</v>
      </c>
      <c r="F45" s="35" t="s">
        <v>12</v>
      </c>
      <c r="G45" s="34">
        <f t="shared" si="2"/>
        <v>0.22761183642791527</v>
      </c>
      <c r="H45" s="34">
        <f t="shared" si="2"/>
        <v>0.11604167851769909</v>
      </c>
      <c r="I45" s="34">
        <f t="shared" si="2"/>
        <v>0.16354424741808868</v>
      </c>
      <c r="J45" s="34">
        <f t="shared" si="2"/>
        <v>0.17050055129994227</v>
      </c>
      <c r="K45" s="34">
        <f t="shared" si="2"/>
        <v>0.14591475244756599</v>
      </c>
      <c r="M45" s="16" t="s">
        <v>54</v>
      </c>
      <c r="N45" s="36">
        <f t="shared" si="3"/>
        <v>6.1262676570297096E-2</v>
      </c>
      <c r="O45" s="36">
        <f t="shared" si="3"/>
        <v>3.025795511898033E-6</v>
      </c>
      <c r="P45" s="36">
        <f t="shared" si="3"/>
        <v>0.11512123152297971</v>
      </c>
      <c r="Q45" s="36" t="str">
        <f t="shared" si="3"/>
        <v>—</v>
      </c>
      <c r="R45" s="36">
        <f t="shared" si="3"/>
        <v>0.22761183642791527</v>
      </c>
      <c r="S45" s="36">
        <f t="shared" si="3"/>
        <v>0.11604167851769909</v>
      </c>
      <c r="T45" s="36">
        <f t="shared" si="3"/>
        <v>0.16354424741808868</v>
      </c>
      <c r="U45" s="36">
        <f t="shared" si="3"/>
        <v>0.17050055129994227</v>
      </c>
      <c r="V45" s="36">
        <f t="shared" si="3"/>
        <v>0.14591475244756599</v>
      </c>
      <c r="X45" s="30"/>
      <c r="Y45" s="30"/>
      <c r="Z45" s="30"/>
      <c r="AA45" s="30"/>
      <c r="AB45" s="30"/>
      <c r="AC45" s="30"/>
      <c r="AD45" s="30"/>
      <c r="AE45" s="30"/>
      <c r="AF45" s="30"/>
      <c r="AH45" s="37"/>
      <c r="AI45" s="37"/>
      <c r="AJ45" s="37"/>
      <c r="AK45" s="37"/>
      <c r="AL45" s="37"/>
      <c r="AM45" s="37"/>
      <c r="AN45" s="37"/>
      <c r="AO45" s="37"/>
      <c r="AP45" s="37"/>
    </row>
    <row r="46" spans="2:42" ht="15">
      <c r="B46" s="33">
        <v>1999</v>
      </c>
      <c r="C46" s="34">
        <f t="shared" si="1"/>
        <v>6.3485329425410825E-2</v>
      </c>
      <c r="D46" s="34">
        <f t="shared" si="5"/>
        <v>3.3199321676160302E-4</v>
      </c>
      <c r="E46" s="34">
        <f t="shared" si="4"/>
        <v>0.11028873420681826</v>
      </c>
      <c r="F46" s="35" t="s">
        <v>12</v>
      </c>
      <c r="G46" s="34">
        <f t="shared" si="2"/>
        <v>0.22739537512883098</v>
      </c>
      <c r="H46" s="34">
        <f t="shared" si="2"/>
        <v>0.12732204282183657</v>
      </c>
      <c r="I46" s="34">
        <f t="shared" si="2"/>
        <v>0.16186167693593179</v>
      </c>
      <c r="J46" s="34">
        <f t="shared" si="2"/>
        <v>0.17431112876518501</v>
      </c>
      <c r="K46" s="34">
        <f t="shared" si="2"/>
        <v>0.13500371949922496</v>
      </c>
      <c r="M46" s="16" t="s">
        <v>55</v>
      </c>
      <c r="N46" s="36">
        <f t="shared" si="3"/>
        <v>6.3485329425410825E-2</v>
      </c>
      <c r="O46" s="36">
        <f t="shared" si="3"/>
        <v>3.3199321676160302E-4</v>
      </c>
      <c r="P46" s="36">
        <f t="shared" si="3"/>
        <v>0.11028873420681826</v>
      </c>
      <c r="Q46" s="36" t="str">
        <f t="shared" si="3"/>
        <v>—</v>
      </c>
      <c r="R46" s="36">
        <f t="shared" si="3"/>
        <v>0.22739537512883098</v>
      </c>
      <c r="S46" s="36">
        <f t="shared" si="3"/>
        <v>0.12732204282183657</v>
      </c>
      <c r="T46" s="36">
        <f t="shared" si="3"/>
        <v>0.16186167693593179</v>
      </c>
      <c r="U46" s="36">
        <f t="shared" si="3"/>
        <v>0.17431112876518501</v>
      </c>
      <c r="V46" s="36">
        <f t="shared" si="3"/>
        <v>0.13500371949922496</v>
      </c>
      <c r="X46" s="30"/>
      <c r="Y46" s="30"/>
      <c r="Z46" s="30"/>
      <c r="AA46" s="30"/>
      <c r="AB46" s="30"/>
      <c r="AC46" s="30"/>
      <c r="AD46" s="30"/>
      <c r="AE46" s="30"/>
      <c r="AF46" s="30"/>
      <c r="AH46" s="37"/>
      <c r="AI46" s="37"/>
      <c r="AJ46" s="37"/>
      <c r="AK46" s="37"/>
      <c r="AL46" s="37"/>
      <c r="AM46" s="37"/>
      <c r="AN46" s="37"/>
      <c r="AO46" s="37"/>
      <c r="AP46" s="37"/>
    </row>
    <row r="47" spans="2:42" ht="15">
      <c r="B47" s="33">
        <v>2000</v>
      </c>
      <c r="C47" s="34">
        <f t="shared" si="1"/>
        <v>6.5916319628832556E-2</v>
      </c>
      <c r="D47" s="34">
        <f t="shared" si="5"/>
        <v>6.8196428072332931E-4</v>
      </c>
      <c r="E47" s="34">
        <f t="shared" si="4"/>
        <v>0.1085077838955812</v>
      </c>
      <c r="F47" s="35" t="s">
        <v>12</v>
      </c>
      <c r="G47" s="34">
        <f t="shared" si="2"/>
        <v>0.22697560021241511</v>
      </c>
      <c r="H47" s="34">
        <f t="shared" si="2"/>
        <v>0.1297246988456916</v>
      </c>
      <c r="I47" s="34">
        <f t="shared" si="2"/>
        <v>0.16488163447832527</v>
      </c>
      <c r="J47" s="34">
        <f t="shared" si="2"/>
        <v>0.17868638027893458</v>
      </c>
      <c r="K47" s="34">
        <f t="shared" si="2"/>
        <v>0.12462561837949636</v>
      </c>
      <c r="M47" s="16" t="s">
        <v>56</v>
      </c>
      <c r="N47" s="36">
        <f t="shared" si="3"/>
        <v>6.5916319628832556E-2</v>
      </c>
      <c r="O47" s="36">
        <f t="shared" si="3"/>
        <v>6.8196428072332931E-4</v>
      </c>
      <c r="P47" s="36">
        <f t="shared" si="3"/>
        <v>0.1085077838955812</v>
      </c>
      <c r="Q47" s="36" t="str">
        <f t="shared" si="3"/>
        <v>—</v>
      </c>
      <c r="R47" s="36">
        <f t="shared" si="3"/>
        <v>0.22697560021241511</v>
      </c>
      <c r="S47" s="36">
        <f t="shared" si="3"/>
        <v>0.1297246988456916</v>
      </c>
      <c r="T47" s="36">
        <f t="shared" si="3"/>
        <v>0.16488163447832527</v>
      </c>
      <c r="U47" s="36">
        <f t="shared" si="3"/>
        <v>0.17868638027893458</v>
      </c>
      <c r="V47" s="36">
        <f t="shared" si="3"/>
        <v>0.12462561837949636</v>
      </c>
      <c r="X47" s="30"/>
      <c r="Y47" s="30"/>
      <c r="Z47" s="30"/>
      <c r="AA47" s="30"/>
      <c r="AB47" s="30"/>
      <c r="AC47" s="30"/>
      <c r="AD47" s="30"/>
      <c r="AE47" s="30"/>
      <c r="AF47" s="30"/>
      <c r="AH47" s="37"/>
      <c r="AI47" s="37"/>
      <c r="AJ47" s="37"/>
      <c r="AK47" s="37"/>
      <c r="AL47" s="37"/>
      <c r="AM47" s="37"/>
      <c r="AN47" s="37"/>
      <c r="AO47" s="37"/>
      <c r="AP47" s="37"/>
    </row>
    <row r="48" spans="2:42" ht="15">
      <c r="B48" s="33">
        <v>2001</v>
      </c>
      <c r="C48" s="34">
        <f t="shared" si="1"/>
        <v>6.9449648548511253E-2</v>
      </c>
      <c r="D48" s="34">
        <f t="shared" si="5"/>
        <v>1.9856713866846748E-3</v>
      </c>
      <c r="E48" s="34">
        <f t="shared" si="4"/>
        <v>0.11491073336174863</v>
      </c>
      <c r="F48" s="35" t="s">
        <v>12</v>
      </c>
      <c r="G48" s="34">
        <f t="shared" ref="G48:K64" si="6">R48</f>
        <v>0.23049033575507583</v>
      </c>
      <c r="H48" s="34">
        <f t="shared" si="6"/>
        <v>0.12407681579690431</v>
      </c>
      <c r="I48" s="34">
        <f t="shared" si="6"/>
        <v>0.16430504722344197</v>
      </c>
      <c r="J48" s="34">
        <f t="shared" si="6"/>
        <v>0.18410861660062078</v>
      </c>
      <c r="K48" s="34">
        <f t="shared" si="6"/>
        <v>0.11067313132701254</v>
      </c>
      <c r="M48" s="16" t="s">
        <v>57</v>
      </c>
      <c r="N48" s="36">
        <f t="shared" si="3"/>
        <v>6.9449648548511253E-2</v>
      </c>
      <c r="O48" s="36">
        <f t="shared" si="3"/>
        <v>1.9856713866846748E-3</v>
      </c>
      <c r="P48" s="36">
        <f t="shared" si="3"/>
        <v>0.11491073336174863</v>
      </c>
      <c r="Q48" s="36" t="str">
        <f t="shared" si="3"/>
        <v>—</v>
      </c>
      <c r="R48" s="36">
        <f t="shared" si="3"/>
        <v>0.23049033575507583</v>
      </c>
      <c r="S48" s="36">
        <f t="shared" si="3"/>
        <v>0.12407681579690431</v>
      </c>
      <c r="T48" s="36">
        <f t="shared" si="3"/>
        <v>0.16430504722344197</v>
      </c>
      <c r="U48" s="36">
        <f t="shared" si="3"/>
        <v>0.18410861660062078</v>
      </c>
      <c r="V48" s="36">
        <f t="shared" si="3"/>
        <v>0.11067313132701254</v>
      </c>
      <c r="X48" s="30"/>
      <c r="Y48" s="30"/>
      <c r="Z48" s="30"/>
      <c r="AA48" s="30"/>
      <c r="AB48" s="30"/>
      <c r="AC48" s="30"/>
      <c r="AD48" s="30"/>
      <c r="AE48" s="30"/>
      <c r="AF48" s="30"/>
      <c r="AH48" s="37"/>
      <c r="AI48" s="37"/>
      <c r="AJ48" s="37"/>
      <c r="AK48" s="37"/>
      <c r="AL48" s="37"/>
      <c r="AM48" s="37"/>
      <c r="AN48" s="37"/>
      <c r="AO48" s="37"/>
      <c r="AP48" s="37"/>
    </row>
    <row r="49" spans="2:42" ht="15">
      <c r="B49" s="33">
        <v>2002</v>
      </c>
      <c r="C49" s="34">
        <f t="shared" si="1"/>
        <v>7.3356427539194011E-2</v>
      </c>
      <c r="D49" s="34">
        <f t="shared" si="5"/>
        <v>1.8310263992035384E-3</v>
      </c>
      <c r="E49" s="34">
        <f t="shared" si="4"/>
        <v>0.1132327213667155</v>
      </c>
      <c r="F49" s="35" t="s">
        <v>12</v>
      </c>
      <c r="G49" s="34">
        <f t="shared" si="6"/>
        <v>0.224811949312097</v>
      </c>
      <c r="H49" s="34">
        <f t="shared" si="6"/>
        <v>0.1367695164439299</v>
      </c>
      <c r="I49" s="34">
        <f t="shared" si="6"/>
        <v>0.17353077785303453</v>
      </c>
      <c r="J49" s="34">
        <f t="shared" si="6"/>
        <v>0.19145613841405862</v>
      </c>
      <c r="K49" s="34">
        <f t="shared" si="6"/>
        <v>8.5011442671766885E-2</v>
      </c>
      <c r="M49" s="16" t="s">
        <v>58</v>
      </c>
      <c r="N49" s="36">
        <f t="shared" si="3"/>
        <v>7.3356427539194011E-2</v>
      </c>
      <c r="O49" s="36">
        <f t="shared" si="3"/>
        <v>1.8310263992035384E-3</v>
      </c>
      <c r="P49" s="36">
        <f t="shared" si="3"/>
        <v>0.1132327213667155</v>
      </c>
      <c r="Q49" s="36" t="str">
        <f t="shared" si="3"/>
        <v>—</v>
      </c>
      <c r="R49" s="36">
        <f t="shared" si="3"/>
        <v>0.224811949312097</v>
      </c>
      <c r="S49" s="36">
        <f t="shared" si="3"/>
        <v>0.1367695164439299</v>
      </c>
      <c r="T49" s="36">
        <f t="shared" si="3"/>
        <v>0.17353077785303453</v>
      </c>
      <c r="U49" s="36">
        <f t="shared" si="3"/>
        <v>0.19145613841405862</v>
      </c>
      <c r="V49" s="36">
        <f t="shared" si="3"/>
        <v>8.5011442671766885E-2</v>
      </c>
      <c r="X49" s="30"/>
      <c r="Y49" s="30"/>
      <c r="Z49" s="30"/>
      <c r="AA49" s="30"/>
      <c r="AB49" s="30"/>
      <c r="AC49" s="30"/>
      <c r="AD49" s="30"/>
      <c r="AE49" s="30"/>
      <c r="AF49" s="30"/>
      <c r="AH49" s="37"/>
      <c r="AI49" s="37"/>
      <c r="AJ49" s="37"/>
      <c r="AK49" s="37"/>
      <c r="AL49" s="37"/>
      <c r="AM49" s="37"/>
      <c r="AN49" s="37"/>
      <c r="AO49" s="37"/>
      <c r="AP49" s="37"/>
    </row>
    <row r="50" spans="2:42" ht="15">
      <c r="B50" s="33">
        <v>2003</v>
      </c>
      <c r="C50" s="34">
        <f t="shared" si="1"/>
        <v>7.4398386220837179E-2</v>
      </c>
      <c r="D50" s="34">
        <f t="shared" si="5"/>
        <v>2.0162979843038956E-3</v>
      </c>
      <c r="E50" s="34">
        <f t="shared" si="4"/>
        <v>0.11375948597596462</v>
      </c>
      <c r="F50" s="35" t="s">
        <v>12</v>
      </c>
      <c r="G50" s="34">
        <f t="shared" si="6"/>
        <v>0.21781249956595192</v>
      </c>
      <c r="H50" s="34">
        <f t="shared" si="6"/>
        <v>0.13948661488338113</v>
      </c>
      <c r="I50" s="34">
        <f t="shared" si="6"/>
        <v>0.18748191466360234</v>
      </c>
      <c r="J50" s="34">
        <f t="shared" si="6"/>
        <v>0.19417435722688886</v>
      </c>
      <c r="K50" s="34">
        <f t="shared" si="6"/>
        <v>7.087044347907008E-2</v>
      </c>
      <c r="M50" s="16" t="s">
        <v>59</v>
      </c>
      <c r="N50" s="36">
        <f t="shared" si="3"/>
        <v>7.4398386220837179E-2</v>
      </c>
      <c r="O50" s="36">
        <f t="shared" si="3"/>
        <v>2.0162979843038956E-3</v>
      </c>
      <c r="P50" s="36">
        <f t="shared" si="3"/>
        <v>0.11375948597596462</v>
      </c>
      <c r="Q50" s="36" t="str">
        <f t="shared" si="3"/>
        <v>—</v>
      </c>
      <c r="R50" s="36">
        <f t="shared" si="3"/>
        <v>0.21781249956595192</v>
      </c>
      <c r="S50" s="36">
        <f t="shared" si="3"/>
        <v>0.13948661488338113</v>
      </c>
      <c r="T50" s="36">
        <f t="shared" si="3"/>
        <v>0.18748191466360234</v>
      </c>
      <c r="U50" s="36">
        <f t="shared" si="3"/>
        <v>0.19417435722688886</v>
      </c>
      <c r="V50" s="36">
        <f t="shared" si="3"/>
        <v>7.087044347907008E-2</v>
      </c>
      <c r="X50" s="30"/>
      <c r="Y50" s="30"/>
      <c r="Z50" s="30"/>
      <c r="AA50" s="30"/>
      <c r="AB50" s="30"/>
      <c r="AC50" s="30"/>
      <c r="AD50" s="30"/>
      <c r="AE50" s="30"/>
      <c r="AF50" s="30"/>
      <c r="AH50" s="37"/>
      <c r="AI50" s="37"/>
      <c r="AJ50" s="37"/>
      <c r="AK50" s="37"/>
      <c r="AL50" s="37"/>
      <c r="AM50" s="37"/>
      <c r="AN50" s="37"/>
      <c r="AO50" s="37"/>
      <c r="AP50" s="37"/>
    </row>
    <row r="51" spans="2:42" ht="15">
      <c r="B51" s="33">
        <v>2004</v>
      </c>
      <c r="C51" s="34">
        <f t="shared" si="1"/>
        <v>7.6861413416804747E-2</v>
      </c>
      <c r="D51" s="34">
        <f t="shared" si="5"/>
        <v>2.0092976355534464E-3</v>
      </c>
      <c r="E51" s="34">
        <f t="shared" si="4"/>
        <v>0.11552916229254449</v>
      </c>
      <c r="F51" s="35" t="s">
        <v>12</v>
      </c>
      <c r="G51" s="34">
        <f t="shared" si="6"/>
        <v>0.21437901712329813</v>
      </c>
      <c r="H51" s="34">
        <f t="shared" si="6"/>
        <v>0.13095805596637533</v>
      </c>
      <c r="I51" s="34">
        <f t="shared" si="6"/>
        <v>0.19803248459007841</v>
      </c>
      <c r="J51" s="34">
        <f t="shared" si="6"/>
        <v>0.1923412918732699</v>
      </c>
      <c r="K51" s="34">
        <f t="shared" si="6"/>
        <v>6.9889277102075542E-2</v>
      </c>
      <c r="M51" s="16" t="s">
        <v>60</v>
      </c>
      <c r="N51" s="36">
        <f t="shared" si="3"/>
        <v>7.6861413416804747E-2</v>
      </c>
      <c r="O51" s="36">
        <f t="shared" si="3"/>
        <v>2.0092976355534464E-3</v>
      </c>
      <c r="P51" s="36">
        <f t="shared" si="3"/>
        <v>0.11552916229254449</v>
      </c>
      <c r="Q51" s="36" t="str">
        <f t="shared" si="3"/>
        <v>—</v>
      </c>
      <c r="R51" s="36">
        <f t="shared" si="3"/>
        <v>0.21437901712329813</v>
      </c>
      <c r="S51" s="36">
        <f t="shared" si="3"/>
        <v>0.13095805596637533</v>
      </c>
      <c r="T51" s="36">
        <f t="shared" si="3"/>
        <v>0.19803248459007841</v>
      </c>
      <c r="U51" s="36">
        <f t="shared" si="3"/>
        <v>0.1923412918732699</v>
      </c>
      <c r="V51" s="36">
        <f t="shared" si="3"/>
        <v>6.9889277102075542E-2</v>
      </c>
      <c r="X51" s="30"/>
      <c r="Y51" s="30"/>
      <c r="Z51" s="30"/>
      <c r="AA51" s="30"/>
      <c r="AB51" s="30"/>
      <c r="AC51" s="30"/>
      <c r="AD51" s="30"/>
      <c r="AE51" s="30"/>
      <c r="AF51" s="30"/>
      <c r="AH51" s="37"/>
      <c r="AI51" s="37"/>
      <c r="AJ51" s="37"/>
      <c r="AK51" s="37"/>
      <c r="AL51" s="37"/>
      <c r="AM51" s="37"/>
      <c r="AN51" s="37"/>
      <c r="AO51" s="37"/>
      <c r="AP51" s="37"/>
    </row>
    <row r="52" spans="2:42" ht="15">
      <c r="B52" s="33">
        <v>2005</v>
      </c>
      <c r="C52" s="34">
        <f t="shared" si="1"/>
        <v>7.3512605599531058E-2</v>
      </c>
      <c r="D52" s="34">
        <f t="shared" si="5"/>
        <v>2.0748742797710479E-3</v>
      </c>
      <c r="E52" s="34">
        <f t="shared" si="4"/>
        <v>0.11906922329150547</v>
      </c>
      <c r="F52" s="35" t="s">
        <v>12</v>
      </c>
      <c r="G52" s="34">
        <f t="shared" si="6"/>
        <v>0.20983860156143494</v>
      </c>
      <c r="H52" s="34">
        <f t="shared" si="6"/>
        <v>0.12926397991550823</v>
      </c>
      <c r="I52" s="34">
        <f t="shared" si="6"/>
        <v>0.1996810624133025</v>
      </c>
      <c r="J52" s="34">
        <f t="shared" si="6"/>
        <v>0.19213036472721814</v>
      </c>
      <c r="K52" s="34">
        <f t="shared" si="6"/>
        <v>7.4429288211728603E-2</v>
      </c>
      <c r="M52" s="16" t="s">
        <v>61</v>
      </c>
      <c r="N52" s="36">
        <f t="shared" si="3"/>
        <v>7.3512605599531058E-2</v>
      </c>
      <c r="O52" s="36">
        <f t="shared" si="3"/>
        <v>2.0748742797710479E-3</v>
      </c>
      <c r="P52" s="36">
        <f t="shared" si="3"/>
        <v>0.11906922329150547</v>
      </c>
      <c r="Q52" s="36" t="str">
        <f t="shared" si="3"/>
        <v>—</v>
      </c>
      <c r="R52" s="36">
        <f t="shared" si="3"/>
        <v>0.20983860156143494</v>
      </c>
      <c r="S52" s="36">
        <f t="shared" si="3"/>
        <v>0.12926397991550823</v>
      </c>
      <c r="T52" s="36">
        <f t="shared" si="3"/>
        <v>0.1996810624133025</v>
      </c>
      <c r="U52" s="36">
        <f t="shared" si="3"/>
        <v>0.19213036472721814</v>
      </c>
      <c r="V52" s="36">
        <f t="shared" si="3"/>
        <v>7.4429288211728603E-2</v>
      </c>
      <c r="X52" s="30"/>
      <c r="Y52" s="30"/>
      <c r="Z52" s="30"/>
      <c r="AA52" s="30"/>
      <c r="AB52" s="30"/>
      <c r="AC52" s="30"/>
      <c r="AD52" s="30"/>
      <c r="AE52" s="30"/>
      <c r="AF52" s="30"/>
      <c r="AH52" s="37"/>
      <c r="AI52" s="37"/>
      <c r="AJ52" s="37"/>
      <c r="AK52" s="37"/>
      <c r="AL52" s="37"/>
      <c r="AM52" s="37"/>
      <c r="AN52" s="37"/>
      <c r="AO52" s="37"/>
      <c r="AP52" s="37"/>
    </row>
    <row r="53" spans="2:42" ht="15">
      <c r="B53" s="33">
        <v>2006</v>
      </c>
      <c r="C53" s="34">
        <f t="shared" si="1"/>
        <v>6.8030733884484287E-2</v>
      </c>
      <c r="D53" s="34">
        <f t="shared" si="5"/>
        <v>2.0530686804391633E-3</v>
      </c>
      <c r="E53" s="34">
        <f t="shared" si="4"/>
        <v>0.12236266736972938</v>
      </c>
      <c r="F53" s="35" t="s">
        <v>12</v>
      </c>
      <c r="G53" s="34">
        <f t="shared" si="6"/>
        <v>0.20485904220259504</v>
      </c>
      <c r="H53" s="34">
        <f t="shared" si="6"/>
        <v>0.13444454906687256</v>
      </c>
      <c r="I53" s="34">
        <f t="shared" si="6"/>
        <v>0.1958407562946084</v>
      </c>
      <c r="J53" s="34">
        <f t="shared" si="6"/>
        <v>0.18706126061656089</v>
      </c>
      <c r="K53" s="34">
        <f t="shared" si="6"/>
        <v>8.5347921884710271E-2</v>
      </c>
      <c r="M53" s="16" t="s">
        <v>62</v>
      </c>
      <c r="N53" s="36">
        <f t="shared" si="3"/>
        <v>6.8030733884484287E-2</v>
      </c>
      <c r="O53" s="36">
        <f t="shared" si="3"/>
        <v>2.0530686804391633E-3</v>
      </c>
      <c r="P53" s="36">
        <f t="shared" si="3"/>
        <v>0.12236266736972938</v>
      </c>
      <c r="Q53" s="36" t="str">
        <f t="shared" si="3"/>
        <v>—</v>
      </c>
      <c r="R53" s="36">
        <f t="shared" si="3"/>
        <v>0.20485904220259504</v>
      </c>
      <c r="S53" s="36">
        <f t="shared" si="3"/>
        <v>0.13444454906687256</v>
      </c>
      <c r="T53" s="36">
        <f t="shared" si="3"/>
        <v>0.1958407562946084</v>
      </c>
      <c r="U53" s="36">
        <f t="shared" si="3"/>
        <v>0.18706126061656089</v>
      </c>
      <c r="V53" s="36">
        <f t="shared" si="3"/>
        <v>8.5347921884710271E-2</v>
      </c>
      <c r="X53" s="30"/>
      <c r="Y53" s="30"/>
      <c r="Z53" s="30"/>
      <c r="AA53" s="30"/>
      <c r="AB53" s="30"/>
      <c r="AC53" s="30"/>
      <c r="AD53" s="30"/>
      <c r="AE53" s="30"/>
      <c r="AF53" s="30"/>
      <c r="AH53" s="37"/>
      <c r="AI53" s="37"/>
      <c r="AJ53" s="37"/>
      <c r="AK53" s="37"/>
      <c r="AL53" s="37"/>
      <c r="AM53" s="37"/>
      <c r="AN53" s="37"/>
      <c r="AO53" s="37"/>
      <c r="AP53" s="37"/>
    </row>
    <row r="54" spans="2:42" ht="15">
      <c r="B54" s="33">
        <v>2007</v>
      </c>
      <c r="C54" s="34">
        <f t="shared" si="1"/>
        <v>6.9859265595235212E-2</v>
      </c>
      <c r="D54" s="34">
        <f t="shared" si="5"/>
        <v>2.19886055046275E-3</v>
      </c>
      <c r="E54" s="34">
        <f t="shared" si="4"/>
        <v>0.13588042009963769</v>
      </c>
      <c r="F54" s="35" t="s">
        <v>12</v>
      </c>
      <c r="G54" s="34">
        <f t="shared" si="6"/>
        <v>0.21308497936369372</v>
      </c>
      <c r="H54" s="34">
        <f t="shared" si="6"/>
        <v>0.1103630098882759</v>
      </c>
      <c r="I54" s="34">
        <f t="shared" si="6"/>
        <v>0.20078088867682101</v>
      </c>
      <c r="J54" s="34">
        <f t="shared" si="6"/>
        <v>0.18093763811592833</v>
      </c>
      <c r="K54" s="34">
        <f t="shared" si="6"/>
        <v>8.6894937709945372E-2</v>
      </c>
      <c r="M54" s="16" t="s">
        <v>63</v>
      </c>
      <c r="N54" s="36">
        <f t="shared" si="3"/>
        <v>6.9859265595235212E-2</v>
      </c>
      <c r="O54" s="36">
        <f t="shared" si="3"/>
        <v>2.19886055046275E-3</v>
      </c>
      <c r="P54" s="36">
        <f t="shared" si="3"/>
        <v>0.13588042009963769</v>
      </c>
      <c r="Q54" s="36" t="str">
        <f t="shared" si="3"/>
        <v>—</v>
      </c>
      <c r="R54" s="36">
        <f t="shared" si="3"/>
        <v>0.21308497936369372</v>
      </c>
      <c r="S54" s="36">
        <f t="shared" si="3"/>
        <v>0.1103630098882759</v>
      </c>
      <c r="T54" s="36">
        <f t="shared" si="3"/>
        <v>0.20078088867682101</v>
      </c>
      <c r="U54" s="36">
        <f t="shared" si="3"/>
        <v>0.18093763811592833</v>
      </c>
      <c r="V54" s="36">
        <f t="shared" si="3"/>
        <v>8.6894937709945372E-2</v>
      </c>
      <c r="X54" s="30"/>
      <c r="Y54" s="30"/>
      <c r="Z54" s="30"/>
      <c r="AA54" s="30"/>
      <c r="AB54" s="30"/>
      <c r="AC54" s="30"/>
      <c r="AD54" s="30"/>
      <c r="AE54" s="30"/>
      <c r="AF54" s="30"/>
      <c r="AH54" s="37"/>
      <c r="AI54" s="37"/>
      <c r="AJ54" s="37"/>
      <c r="AK54" s="37"/>
      <c r="AL54" s="37"/>
      <c r="AM54" s="37"/>
      <c r="AN54" s="37"/>
      <c r="AO54" s="37"/>
      <c r="AP54" s="37"/>
    </row>
    <row r="55" spans="2:42" ht="15">
      <c r="B55" s="33">
        <v>2008</v>
      </c>
      <c r="C55" s="34">
        <f t="shared" si="1"/>
        <v>6.7534963440606402E-2</v>
      </c>
      <c r="D55" s="34">
        <f t="shared" si="5"/>
        <v>2.3134612599177077E-3</v>
      </c>
      <c r="E55" s="34">
        <f t="shared" si="4"/>
        <v>0.12935835984314062</v>
      </c>
      <c r="F55" s="35" t="s">
        <v>12</v>
      </c>
      <c r="G55" s="34">
        <f t="shared" si="6"/>
        <v>0.20523083649394611</v>
      </c>
      <c r="H55" s="34">
        <f t="shared" si="6"/>
        <v>0.13030822009666915</v>
      </c>
      <c r="I55" s="34">
        <f t="shared" si="6"/>
        <v>0.20533946858789007</v>
      </c>
      <c r="J55" s="34">
        <f t="shared" si="6"/>
        <v>0.17516925148463861</v>
      </c>
      <c r="K55" s="34">
        <f t="shared" si="6"/>
        <v>8.4745438793191311E-2</v>
      </c>
      <c r="M55" s="16" t="s">
        <v>64</v>
      </c>
      <c r="N55" s="36">
        <f t="shared" si="3"/>
        <v>6.7534963440606402E-2</v>
      </c>
      <c r="O55" s="36">
        <f t="shared" si="3"/>
        <v>2.3134612599177077E-3</v>
      </c>
      <c r="P55" s="36">
        <f t="shared" si="3"/>
        <v>0.12935835984314062</v>
      </c>
      <c r="Q55" s="36" t="str">
        <f t="shared" si="3"/>
        <v>—</v>
      </c>
      <c r="R55" s="36">
        <f t="shared" si="3"/>
        <v>0.20523083649394611</v>
      </c>
      <c r="S55" s="36">
        <f t="shared" si="3"/>
        <v>0.13030822009666915</v>
      </c>
      <c r="T55" s="36">
        <f t="shared" si="3"/>
        <v>0.20533946858789007</v>
      </c>
      <c r="U55" s="36">
        <f t="shared" si="3"/>
        <v>0.17516925148463861</v>
      </c>
      <c r="V55" s="36">
        <f t="shared" si="3"/>
        <v>8.4745438793191311E-2</v>
      </c>
      <c r="X55" s="30"/>
      <c r="Y55" s="30"/>
      <c r="Z55" s="30"/>
      <c r="AA55" s="30"/>
      <c r="AB55" s="30"/>
      <c r="AC55" s="30"/>
      <c r="AD55" s="30"/>
      <c r="AE55" s="30"/>
      <c r="AF55" s="30"/>
      <c r="AH55" s="37"/>
      <c r="AI55" s="37"/>
      <c r="AJ55" s="37"/>
      <c r="AK55" s="37"/>
      <c r="AL55" s="37"/>
      <c r="AM55" s="37"/>
      <c r="AN55" s="37"/>
      <c r="AO55" s="37"/>
      <c r="AP55" s="37"/>
    </row>
    <row r="56" spans="2:42" ht="15">
      <c r="B56" s="33">
        <v>2009</v>
      </c>
      <c r="C56" s="34">
        <f t="shared" si="1"/>
        <v>7.1332302539431569E-2</v>
      </c>
      <c r="D56" s="34">
        <f t="shared" si="5"/>
        <v>2.1454499659860756E-3</v>
      </c>
      <c r="E56" s="34">
        <f t="shared" si="4"/>
        <v>0.12084537608199956</v>
      </c>
      <c r="F56" s="35" t="s">
        <v>12</v>
      </c>
      <c r="G56" s="34">
        <f t="shared" si="6"/>
        <v>0.19266294204954007</v>
      </c>
      <c r="H56" s="34">
        <f t="shared" si="6"/>
        <v>0.20807680750677224</v>
      </c>
      <c r="I56" s="34">
        <f t="shared" si="6"/>
        <v>0.18669252464055114</v>
      </c>
      <c r="J56" s="34">
        <f t="shared" si="6"/>
        <v>0.16511237387628255</v>
      </c>
      <c r="K56" s="34">
        <f t="shared" si="6"/>
        <v>5.313222333943679E-2</v>
      </c>
      <c r="M56" s="16" t="s">
        <v>65</v>
      </c>
      <c r="N56" s="36">
        <f t="shared" si="3"/>
        <v>7.1332302539431569E-2</v>
      </c>
      <c r="O56" s="36">
        <f t="shared" si="3"/>
        <v>2.1454499659860756E-3</v>
      </c>
      <c r="P56" s="36">
        <f t="shared" si="3"/>
        <v>0.12084537608199956</v>
      </c>
      <c r="Q56" s="36" t="str">
        <f t="shared" si="3"/>
        <v>—</v>
      </c>
      <c r="R56" s="36">
        <f t="shared" si="3"/>
        <v>0.19266294204954007</v>
      </c>
      <c r="S56" s="36">
        <f t="shared" si="3"/>
        <v>0.20807680750677224</v>
      </c>
      <c r="T56" s="36">
        <f t="shared" si="3"/>
        <v>0.18669252464055114</v>
      </c>
      <c r="U56" s="36">
        <f t="shared" si="3"/>
        <v>0.16511237387628255</v>
      </c>
      <c r="V56" s="36">
        <f t="shared" si="3"/>
        <v>5.313222333943679E-2</v>
      </c>
      <c r="X56" s="30"/>
      <c r="Y56" s="30"/>
      <c r="Z56" s="30"/>
      <c r="AA56" s="30"/>
      <c r="AB56" s="30"/>
      <c r="AC56" s="30"/>
      <c r="AD56" s="30"/>
      <c r="AE56" s="30"/>
      <c r="AF56" s="30"/>
      <c r="AH56" s="37"/>
      <c r="AI56" s="37"/>
      <c r="AJ56" s="37"/>
      <c r="AK56" s="37"/>
      <c r="AL56" s="37"/>
      <c r="AM56" s="37"/>
      <c r="AN56" s="37"/>
      <c r="AO56" s="37"/>
      <c r="AP56" s="37"/>
    </row>
    <row r="57" spans="2:42" ht="15">
      <c r="B57" s="33">
        <v>2010</v>
      </c>
      <c r="C57" s="34">
        <f t="shared" si="1"/>
        <v>7.8902159887002873E-2</v>
      </c>
      <c r="D57" s="34">
        <f t="shared" si="5"/>
        <v>2.2814057763794232E-3</v>
      </c>
      <c r="E57" s="34">
        <f t="shared" si="4"/>
        <v>0.12914862518328335</v>
      </c>
      <c r="F57" s="35" t="s">
        <v>12</v>
      </c>
      <c r="G57" s="34">
        <f t="shared" si="6"/>
        <v>0.20270060360205827</v>
      </c>
      <c r="H57" s="34">
        <f t="shared" si="6"/>
        <v>0.14053251314187498</v>
      </c>
      <c r="I57" s="34">
        <f t="shared" si="6"/>
        <v>0.19925896978345015</v>
      </c>
      <c r="J57" s="34">
        <f t="shared" si="6"/>
        <v>0.1904243437884989</v>
      </c>
      <c r="K57" s="34">
        <f t="shared" si="6"/>
        <v>5.6751378837452078E-2</v>
      </c>
      <c r="M57" s="16" t="s">
        <v>66</v>
      </c>
      <c r="N57" s="36">
        <f t="shared" si="3"/>
        <v>7.8902159887002873E-2</v>
      </c>
      <c r="O57" s="36">
        <f t="shared" si="3"/>
        <v>2.2814057763794232E-3</v>
      </c>
      <c r="P57" s="36">
        <f t="shared" si="3"/>
        <v>0.12914862518328335</v>
      </c>
      <c r="Q57" s="36" t="str">
        <f t="shared" si="3"/>
        <v>—</v>
      </c>
      <c r="R57" s="36">
        <f t="shared" si="3"/>
        <v>0.20270060360205827</v>
      </c>
      <c r="S57" s="36">
        <f t="shared" si="3"/>
        <v>0.14053251314187498</v>
      </c>
      <c r="T57" s="36">
        <f t="shared" si="3"/>
        <v>0.19925896978345015</v>
      </c>
      <c r="U57" s="36">
        <f t="shared" si="3"/>
        <v>0.1904243437884989</v>
      </c>
      <c r="V57" s="36">
        <f t="shared" si="3"/>
        <v>5.6751378837452078E-2</v>
      </c>
      <c r="X57" s="30"/>
      <c r="Y57" s="30"/>
      <c r="Z57" s="30"/>
      <c r="AA57" s="30"/>
      <c r="AB57" s="30"/>
      <c r="AC57" s="30"/>
      <c r="AD57" s="30"/>
      <c r="AE57" s="30"/>
      <c r="AF57" s="30"/>
      <c r="AH57" s="37"/>
      <c r="AI57" s="37"/>
      <c r="AJ57" s="37"/>
      <c r="AK57" s="37"/>
      <c r="AL57" s="37"/>
      <c r="AM57" s="37"/>
      <c r="AN57" s="37"/>
      <c r="AO57" s="37"/>
      <c r="AP57" s="37"/>
    </row>
    <row r="58" spans="2:42" ht="15">
      <c r="B58" s="33">
        <v>2011</v>
      </c>
      <c r="C58" s="34">
        <f t="shared" si="1"/>
        <v>7.6313916068680418E-2</v>
      </c>
      <c r="D58" s="34">
        <f t="shared" si="5"/>
        <v>2.3949054485556047E-3</v>
      </c>
      <c r="E58" s="34">
        <f t="shared" si="4"/>
        <v>0.13319854068688741</v>
      </c>
      <c r="F58" s="35" t="s">
        <v>12</v>
      </c>
      <c r="G58" s="34">
        <f t="shared" si="6"/>
        <v>0.20119620378760861</v>
      </c>
      <c r="H58" s="34">
        <f t="shared" si="6"/>
        <v>0.14918604021853615</v>
      </c>
      <c r="I58" s="34">
        <f t="shared" si="6"/>
        <v>0.19411029220954937</v>
      </c>
      <c r="J58" s="34">
        <f t="shared" si="6"/>
        <v>0.17977610728643531</v>
      </c>
      <c r="K58" s="34">
        <f t="shared" si="6"/>
        <v>6.3823994293747133E-2</v>
      </c>
      <c r="M58" s="16" t="s">
        <v>67</v>
      </c>
      <c r="N58" s="36">
        <f t="shared" si="3"/>
        <v>7.6313916068680418E-2</v>
      </c>
      <c r="O58" s="36">
        <f t="shared" si="3"/>
        <v>2.3949054485556047E-3</v>
      </c>
      <c r="P58" s="36">
        <f t="shared" si="3"/>
        <v>0.13319854068688741</v>
      </c>
      <c r="Q58" s="36" t="str">
        <f t="shared" si="3"/>
        <v>—</v>
      </c>
      <c r="R58" s="36">
        <f t="shared" si="3"/>
        <v>0.20119620378760861</v>
      </c>
      <c r="S58" s="36">
        <f t="shared" si="3"/>
        <v>0.14918604021853615</v>
      </c>
      <c r="T58" s="36">
        <f t="shared" si="3"/>
        <v>0.19411029220954937</v>
      </c>
      <c r="U58" s="36">
        <f t="shared" si="3"/>
        <v>0.17977610728643531</v>
      </c>
      <c r="V58" s="36">
        <f t="shared" si="3"/>
        <v>6.3823994293747133E-2</v>
      </c>
      <c r="X58" s="30"/>
      <c r="Y58" s="30"/>
      <c r="Z58" s="30"/>
      <c r="AA58" s="30"/>
      <c r="AB58" s="30"/>
      <c r="AC58" s="30"/>
      <c r="AD58" s="30"/>
      <c r="AE58" s="30"/>
      <c r="AF58" s="30"/>
      <c r="AH58" s="37"/>
      <c r="AI58" s="37"/>
      <c r="AJ58" s="37"/>
      <c r="AK58" s="37"/>
      <c r="AL58" s="37"/>
      <c r="AM58" s="37"/>
      <c r="AN58" s="37"/>
      <c r="AO58" s="37"/>
      <c r="AP58" s="37"/>
    </row>
    <row r="59" spans="2:42" ht="15">
      <c r="B59" s="33">
        <v>2012</v>
      </c>
      <c r="C59" s="34">
        <f t="shared" si="1"/>
        <v>7.1041974863344279E-2</v>
      </c>
      <c r="D59" s="34">
        <f t="shared" si="5"/>
        <v>2.5704914388315196E-3</v>
      </c>
      <c r="E59" s="34">
        <f t="shared" si="4"/>
        <v>0.13214509424615412</v>
      </c>
      <c r="F59" s="35" t="s">
        <v>12</v>
      </c>
      <c r="G59" s="34">
        <f t="shared" si="6"/>
        <v>0.21769467892676239</v>
      </c>
      <c r="H59" s="34">
        <f t="shared" si="6"/>
        <v>0.15230665098000518</v>
      </c>
      <c r="I59" s="34">
        <f t="shared" si="6"/>
        <v>0.1901349841190984</v>
      </c>
      <c r="J59" s="34">
        <f t="shared" si="6"/>
        <v>0.17160674571813972</v>
      </c>
      <c r="K59" s="34">
        <f t="shared" si="6"/>
        <v>6.2499379707664372E-2</v>
      </c>
      <c r="M59" s="16" t="s">
        <v>68</v>
      </c>
      <c r="N59" s="36">
        <f t="shared" si="3"/>
        <v>7.1041974863344279E-2</v>
      </c>
      <c r="O59" s="36">
        <f t="shared" si="3"/>
        <v>2.5704914388315196E-3</v>
      </c>
      <c r="P59" s="36">
        <f t="shared" si="3"/>
        <v>0.13214509424615412</v>
      </c>
      <c r="Q59" s="36" t="str">
        <f t="shared" si="3"/>
        <v>—</v>
      </c>
      <c r="R59" s="36">
        <f t="shared" si="3"/>
        <v>0.21769467892676239</v>
      </c>
      <c r="S59" s="36">
        <f t="shared" si="3"/>
        <v>0.15230665098000518</v>
      </c>
      <c r="T59" s="36">
        <f t="shared" si="3"/>
        <v>0.1901349841190984</v>
      </c>
      <c r="U59" s="36">
        <f t="shared" si="3"/>
        <v>0.17160674571813972</v>
      </c>
      <c r="V59" s="36">
        <f t="shared" si="3"/>
        <v>6.2499379707664372E-2</v>
      </c>
      <c r="X59" s="30"/>
      <c r="Y59" s="30"/>
      <c r="Z59" s="30"/>
      <c r="AA59" s="30"/>
      <c r="AB59" s="30"/>
      <c r="AC59" s="30"/>
      <c r="AD59" s="30"/>
      <c r="AE59" s="30"/>
      <c r="AF59" s="30"/>
      <c r="AH59" s="37"/>
      <c r="AI59" s="37"/>
      <c r="AJ59" s="37"/>
      <c r="AK59" s="37"/>
      <c r="AL59" s="37"/>
      <c r="AM59" s="37"/>
      <c r="AN59" s="37"/>
      <c r="AO59" s="37"/>
      <c r="AP59" s="37"/>
    </row>
    <row r="60" spans="2:42" ht="15">
      <c r="B60" s="33">
        <v>2013</v>
      </c>
      <c r="C60" s="34">
        <f t="shared" si="1"/>
        <v>7.6816538688307928E-2</v>
      </c>
      <c r="D60" s="34">
        <f t="shared" si="5"/>
        <v>2.7407601014333054E-3</v>
      </c>
      <c r="E60" s="34">
        <f t="shared" si="4"/>
        <v>0.14235193628955672</v>
      </c>
      <c r="F60" s="35" t="s">
        <v>12</v>
      </c>
      <c r="G60" s="34">
        <f t="shared" si="6"/>
        <v>0.23382599863786915</v>
      </c>
      <c r="H60" s="34">
        <f t="shared" si="6"/>
        <v>0.1323122272518214</v>
      </c>
      <c r="I60" s="34">
        <f t="shared" si="6"/>
        <v>0.18112056536824278</v>
      </c>
      <c r="J60" s="34">
        <f t="shared" si="6"/>
        <v>0.16689778895423604</v>
      </c>
      <c r="K60" s="34">
        <f t="shared" si="6"/>
        <v>6.3934184708532654E-2</v>
      </c>
      <c r="M60" s="16" t="s">
        <v>69</v>
      </c>
      <c r="N60" s="36">
        <f t="shared" si="3"/>
        <v>7.6816538688307928E-2</v>
      </c>
      <c r="O60" s="36">
        <f t="shared" si="3"/>
        <v>2.7407601014333054E-3</v>
      </c>
      <c r="P60" s="36">
        <f t="shared" si="3"/>
        <v>0.14235193628955672</v>
      </c>
      <c r="Q60" s="36" t="str">
        <f t="shared" ref="O60:V64" si="7">INDEX($N$3:$BO$11,MATCH(Q$31,$M$3:$M$11,0),MATCH($M60,$N$2:$BO$2,0))</f>
        <v>—</v>
      </c>
      <c r="R60" s="36">
        <f t="shared" si="7"/>
        <v>0.23382599863786915</v>
      </c>
      <c r="S60" s="36">
        <f t="shared" si="7"/>
        <v>0.1323122272518214</v>
      </c>
      <c r="T60" s="36">
        <f t="shared" si="7"/>
        <v>0.18112056536824278</v>
      </c>
      <c r="U60" s="36">
        <f t="shared" si="7"/>
        <v>0.16689778895423604</v>
      </c>
      <c r="V60" s="36">
        <f t="shared" si="7"/>
        <v>6.3934184708532654E-2</v>
      </c>
      <c r="X60" s="30"/>
      <c r="Y60" s="30"/>
      <c r="Z60" s="30"/>
      <c r="AA60" s="30"/>
      <c r="AB60" s="30"/>
      <c r="AC60" s="30"/>
      <c r="AD60" s="30"/>
      <c r="AE60" s="30"/>
      <c r="AF60" s="30"/>
      <c r="AH60" s="37"/>
      <c r="AI60" s="37"/>
      <c r="AJ60" s="37"/>
      <c r="AK60" s="37"/>
      <c r="AL60" s="37"/>
      <c r="AM60" s="37"/>
      <c r="AN60" s="37"/>
      <c r="AO60" s="37"/>
      <c r="AP60" s="37"/>
    </row>
    <row r="61" spans="2:42">
      <c r="B61" s="33">
        <v>2014</v>
      </c>
      <c r="C61" s="34">
        <f t="shared" si="1"/>
        <v>8.5980485322923073E-2</v>
      </c>
      <c r="D61" s="34">
        <f t="shared" si="5"/>
        <v>2.6563735282139154E-3</v>
      </c>
      <c r="E61" s="34">
        <f t="shared" si="4"/>
        <v>0.14411354014677646</v>
      </c>
      <c r="F61" s="38">
        <f t="shared" si="4"/>
        <v>3.7270226827033977E-3</v>
      </c>
      <c r="G61" s="34">
        <f t="shared" si="6"/>
        <v>0.24096051546309427</v>
      </c>
      <c r="H61" s="34">
        <f t="shared" si="6"/>
        <v>0.12104781016027225</v>
      </c>
      <c r="I61" s="34">
        <f t="shared" si="6"/>
        <v>0.17010858219128855</v>
      </c>
      <c r="J61" s="34">
        <f t="shared" si="6"/>
        <v>0.16610690976543829</v>
      </c>
      <c r="K61" s="34">
        <f t="shared" si="6"/>
        <v>6.5298760739289807E-2</v>
      </c>
      <c r="M61" s="16" t="s">
        <v>70</v>
      </c>
      <c r="N61" s="36">
        <f>INDEX($N$3:$BO$11,MATCH(N$31,$M$3:$M$11,0),MATCH($M61,$N$2:$BO$2,0))</f>
        <v>8.5980485322923073E-2</v>
      </c>
      <c r="O61" s="36">
        <f t="shared" si="7"/>
        <v>2.6563735282139154E-3</v>
      </c>
      <c r="P61" s="36">
        <f t="shared" si="7"/>
        <v>0.14411354014677646</v>
      </c>
      <c r="Q61" s="36">
        <f t="shared" si="7"/>
        <v>3.7270226827033977E-3</v>
      </c>
      <c r="R61" s="36">
        <f t="shared" si="7"/>
        <v>0.24096051546309427</v>
      </c>
      <c r="S61" s="36">
        <f t="shared" si="7"/>
        <v>0.12104781016027225</v>
      </c>
      <c r="T61" s="36">
        <f t="shared" si="7"/>
        <v>0.17010858219128855</v>
      </c>
      <c r="U61" s="36">
        <f t="shared" si="7"/>
        <v>0.16610690976543829</v>
      </c>
      <c r="V61" s="36">
        <f t="shared" si="7"/>
        <v>6.5298760739289807E-2</v>
      </c>
      <c r="X61" s="30"/>
      <c r="Y61" s="30"/>
      <c r="Z61" s="30"/>
      <c r="AA61" s="30"/>
      <c r="AB61" s="30"/>
      <c r="AC61" s="30"/>
      <c r="AD61" s="30"/>
      <c r="AE61" s="30"/>
      <c r="AF61" s="30"/>
      <c r="AH61" s="37"/>
      <c r="AI61" s="37"/>
      <c r="AJ61" s="37"/>
      <c r="AK61" s="37"/>
      <c r="AL61" s="37"/>
      <c r="AM61" s="37"/>
      <c r="AN61" s="37"/>
      <c r="AO61" s="37"/>
      <c r="AP61" s="37"/>
    </row>
    <row r="62" spans="2:42">
      <c r="B62" s="33">
        <v>2015</v>
      </c>
      <c r="C62" s="34">
        <f t="shared" si="1"/>
        <v>9.4739029000930966E-2</v>
      </c>
      <c r="D62" s="34">
        <f t="shared" si="5"/>
        <v>2.5009162080660437E-3</v>
      </c>
      <c r="E62" s="34">
        <f>P62</f>
        <v>0.14623384988597848</v>
      </c>
      <c r="F62" s="39">
        <f>Q62</f>
        <v>7.371107199187832E-3</v>
      </c>
      <c r="G62" s="34">
        <f t="shared" si="6"/>
        <v>0.23887528383489348</v>
      </c>
      <c r="H62" s="34">
        <f t="shared" si="6"/>
        <v>0.13233376139368722</v>
      </c>
      <c r="I62" s="34">
        <f t="shared" si="6"/>
        <v>0.15801982043134508</v>
      </c>
      <c r="J62" s="34">
        <f t="shared" si="6"/>
        <v>0.15947383518331068</v>
      </c>
      <c r="K62" s="34">
        <f t="shared" si="6"/>
        <v>6.0452396862600212E-2</v>
      </c>
      <c r="M62" s="16" t="s">
        <v>71</v>
      </c>
      <c r="N62" s="36">
        <f>INDEX($N$3:$BO$11,MATCH(N$31,$M$3:$M$11,0),MATCH($M62,$N$2:$BO$2,0))</f>
        <v>9.4739029000930966E-2</v>
      </c>
      <c r="O62" s="36">
        <f t="shared" si="7"/>
        <v>2.5009162080660437E-3</v>
      </c>
      <c r="P62" s="36">
        <f t="shared" si="7"/>
        <v>0.14623384988597848</v>
      </c>
      <c r="Q62" s="36">
        <f t="shared" si="7"/>
        <v>7.371107199187832E-3</v>
      </c>
      <c r="R62" s="36">
        <f t="shared" si="7"/>
        <v>0.23887528383489348</v>
      </c>
      <c r="S62" s="36">
        <f t="shared" si="7"/>
        <v>0.13233376139368722</v>
      </c>
      <c r="T62" s="36">
        <f t="shared" si="7"/>
        <v>0.15801982043134508</v>
      </c>
      <c r="U62" s="36">
        <f t="shared" si="7"/>
        <v>0.15947383518331068</v>
      </c>
      <c r="V62" s="36">
        <f t="shared" si="7"/>
        <v>6.0452396862600212E-2</v>
      </c>
      <c r="X62" s="30"/>
      <c r="Y62" s="30"/>
      <c r="Z62" s="30"/>
      <c r="AA62" s="30"/>
      <c r="AB62" s="30"/>
      <c r="AC62" s="30"/>
      <c r="AD62" s="30"/>
      <c r="AE62" s="30"/>
      <c r="AF62" s="30"/>
      <c r="AH62" s="37"/>
      <c r="AI62" s="37"/>
      <c r="AJ62" s="37"/>
      <c r="AK62" s="37"/>
      <c r="AL62" s="37"/>
      <c r="AM62" s="37"/>
      <c r="AN62" s="37"/>
      <c r="AO62" s="37"/>
      <c r="AP62" s="37"/>
    </row>
    <row r="63" spans="2:42">
      <c r="B63" s="33">
        <v>2016</v>
      </c>
      <c r="C63" s="34">
        <f t="shared" ref="C63:K65" si="8">N63</f>
        <v>9.5592289075567438E-2</v>
      </c>
      <c r="D63" s="34">
        <f t="shared" si="8"/>
        <v>3.7130653177636368E-3</v>
      </c>
      <c r="E63" s="34">
        <f t="shared" si="8"/>
        <v>0.1527174291104321</v>
      </c>
      <c r="F63" s="39">
        <f t="shared" si="8"/>
        <v>8.0015843796364654E-3</v>
      </c>
      <c r="G63" s="34">
        <f t="shared" si="6"/>
        <v>0.23627658326351059</v>
      </c>
      <c r="H63" s="34">
        <f t="shared" si="6"/>
        <v>0.13374692286687578</v>
      </c>
      <c r="I63" s="34">
        <f t="shared" si="6"/>
        <v>0.15180116762342016</v>
      </c>
      <c r="J63" s="34">
        <f t="shared" si="6"/>
        <v>0.15584699419510711</v>
      </c>
      <c r="K63" s="34">
        <f t="shared" si="6"/>
        <v>6.2303964167686757E-2</v>
      </c>
      <c r="M63" s="16" t="s">
        <v>72</v>
      </c>
      <c r="N63" s="36">
        <f>INDEX($N$3:$BO$11,MATCH(N$31,$M$3:$M$11,0),MATCH($M63,$N$2:$BO$2,0))</f>
        <v>9.5592289075567438E-2</v>
      </c>
      <c r="O63" s="36">
        <f t="shared" si="7"/>
        <v>3.7130653177636368E-3</v>
      </c>
      <c r="P63" s="36">
        <f t="shared" si="7"/>
        <v>0.1527174291104321</v>
      </c>
      <c r="Q63" s="36">
        <f t="shared" si="7"/>
        <v>8.0015843796364654E-3</v>
      </c>
      <c r="R63" s="36">
        <f t="shared" si="7"/>
        <v>0.23627658326351059</v>
      </c>
      <c r="S63" s="36">
        <f t="shared" si="7"/>
        <v>0.13374692286687578</v>
      </c>
      <c r="T63" s="36">
        <f t="shared" si="7"/>
        <v>0.15180116762342016</v>
      </c>
      <c r="U63" s="36">
        <f t="shared" si="7"/>
        <v>0.15584699419510711</v>
      </c>
      <c r="V63" s="36">
        <f t="shared" si="7"/>
        <v>6.2303964167686757E-2</v>
      </c>
      <c r="X63" s="30"/>
      <c r="Y63" s="30"/>
      <c r="Z63" s="30"/>
      <c r="AA63" s="30"/>
      <c r="AB63" s="30"/>
      <c r="AC63" s="30"/>
      <c r="AD63" s="30"/>
      <c r="AE63" s="30"/>
      <c r="AF63" s="30"/>
      <c r="AH63" s="37"/>
      <c r="AI63" s="37"/>
      <c r="AJ63" s="37"/>
      <c r="AK63" s="37"/>
      <c r="AL63" s="37"/>
      <c r="AM63" s="37"/>
      <c r="AN63" s="37"/>
      <c r="AO63" s="37"/>
      <c r="AP63" s="37"/>
    </row>
    <row r="64" spans="2:42" ht="14">
      <c r="B64" s="33" t="str">
        <f>M64</f>
        <v>2017</v>
      </c>
      <c r="C64" s="34">
        <f t="shared" si="8"/>
        <v>9.4102713764319515E-2</v>
      </c>
      <c r="D64" s="34">
        <f t="shared" si="8"/>
        <v>4.0747151667609328E-3</v>
      </c>
      <c r="E64" s="34">
        <f t="shared" si="8"/>
        <v>0.14853245958688255</v>
      </c>
      <c r="F64" s="34">
        <f t="shared" si="8"/>
        <v>9.8311544925844402E-3</v>
      </c>
      <c r="G64" s="34">
        <f t="shared" si="6"/>
        <v>0.23588441712786831</v>
      </c>
      <c r="H64" s="34">
        <f t="shared" si="6"/>
        <v>0.14017231142638137</v>
      </c>
      <c r="I64" s="34">
        <f t="shared" si="6"/>
        <v>0.14822881494705181</v>
      </c>
      <c r="J64" s="34">
        <f t="shared" si="6"/>
        <v>0.153232798242327</v>
      </c>
      <c r="K64" s="34">
        <f t="shared" si="6"/>
        <v>6.5940615245824064E-2</v>
      </c>
      <c r="M64" s="16" t="s">
        <v>73</v>
      </c>
      <c r="N64" s="36">
        <f>INDEX($N$3:$BO$11,MATCH(N$31,$M$3:$M$11,0),MATCH($M64,$N$2:$BO$2,0))</f>
        <v>9.4102713764319515E-2</v>
      </c>
      <c r="O64" s="36">
        <f t="shared" si="7"/>
        <v>4.0747151667609328E-3</v>
      </c>
      <c r="P64" s="36">
        <f t="shared" si="7"/>
        <v>0.14853245958688255</v>
      </c>
      <c r="Q64" s="36">
        <f t="shared" si="7"/>
        <v>9.8311544925844402E-3</v>
      </c>
      <c r="R64" s="36">
        <f t="shared" si="7"/>
        <v>0.23588441712786831</v>
      </c>
      <c r="S64" s="36">
        <f t="shared" si="7"/>
        <v>0.14017231142638137</v>
      </c>
      <c r="T64" s="36">
        <f t="shared" si="7"/>
        <v>0.14822881494705181</v>
      </c>
      <c r="U64" s="36">
        <f t="shared" si="7"/>
        <v>0.153232798242327</v>
      </c>
      <c r="V64" s="36">
        <f t="shared" si="7"/>
        <v>6.5940615245824064E-2</v>
      </c>
      <c r="X64" s="30"/>
      <c r="Y64" s="30"/>
      <c r="Z64" s="30"/>
      <c r="AA64" s="30"/>
      <c r="AB64" s="30"/>
      <c r="AC64" s="30"/>
      <c r="AD64" s="30"/>
      <c r="AE64" s="30"/>
      <c r="AF64" s="30"/>
      <c r="AH64" s="37"/>
      <c r="AI64" s="37"/>
      <c r="AJ64" s="37"/>
      <c r="AK64" s="37"/>
      <c r="AL64" s="37"/>
      <c r="AM64" s="37"/>
      <c r="AN64" s="37"/>
      <c r="AO64" s="37"/>
      <c r="AP64" s="37"/>
    </row>
    <row r="65" spans="2:42">
      <c r="B65" s="33">
        <v>2018</v>
      </c>
      <c r="C65" s="34">
        <f t="shared" si="8"/>
        <v>9.4707476827932152E-2</v>
      </c>
      <c r="D65" s="34">
        <f t="shared" si="8"/>
        <v>4.2058465209165539E-3</v>
      </c>
      <c r="E65" s="34">
        <f t="shared" si="8"/>
        <v>0.14160186242924749</v>
      </c>
      <c r="F65" s="34">
        <f t="shared" si="8"/>
        <v>1.1186062347379268E-2</v>
      </c>
      <c r="G65" s="34">
        <f t="shared" si="8"/>
        <v>0.23898879592858871</v>
      </c>
      <c r="H65" s="34">
        <f t="shared" si="8"/>
        <v>0.12318978486956327</v>
      </c>
      <c r="I65" s="34">
        <f t="shared" si="8"/>
        <v>0.15154237897787368</v>
      </c>
      <c r="J65" s="34">
        <f t="shared" si="8"/>
        <v>0.15549001446079158</v>
      </c>
      <c r="K65" s="34">
        <f t="shared" si="8"/>
        <v>7.9087777637707274E-2</v>
      </c>
      <c r="M65" s="40">
        <v>2018</v>
      </c>
      <c r="N65" s="36">
        <f t="shared" ref="N65:V65" si="9">INDEX($N$3:$BP$11,MATCH(N$31,$M$3:$M$11,0),MATCH($M65,$N$2:$BP$2,0))</f>
        <v>9.4707476827932152E-2</v>
      </c>
      <c r="O65" s="36">
        <f t="shared" si="9"/>
        <v>4.2058465209165539E-3</v>
      </c>
      <c r="P65" s="36">
        <f t="shared" si="9"/>
        <v>0.14160186242924749</v>
      </c>
      <c r="Q65" s="36">
        <f t="shared" si="9"/>
        <v>1.1186062347379268E-2</v>
      </c>
      <c r="R65" s="36">
        <f t="shared" si="9"/>
        <v>0.23898879592858871</v>
      </c>
      <c r="S65" s="36">
        <f t="shared" si="9"/>
        <v>0.12318978486956327</v>
      </c>
      <c r="T65" s="36">
        <f t="shared" si="9"/>
        <v>0.15154237897787368</v>
      </c>
      <c r="U65" s="36">
        <f t="shared" si="9"/>
        <v>0.15549001446079158</v>
      </c>
      <c r="V65" s="36">
        <f t="shared" si="9"/>
        <v>7.9087777637707274E-2</v>
      </c>
      <c r="X65" s="30"/>
      <c r="Y65" s="30"/>
      <c r="Z65" s="30"/>
      <c r="AA65" s="30"/>
      <c r="AB65" s="30"/>
      <c r="AC65" s="30"/>
      <c r="AD65" s="30"/>
      <c r="AE65" s="30"/>
      <c r="AF65" s="30"/>
      <c r="AH65" s="37"/>
      <c r="AI65" s="37"/>
      <c r="AJ65" s="37"/>
      <c r="AK65" s="37"/>
      <c r="AL65" s="37"/>
      <c r="AM65" s="37"/>
      <c r="AN65" s="37"/>
      <c r="AO65" s="37"/>
      <c r="AP65" s="37"/>
    </row>
    <row r="66" spans="2:42" ht="38" customHeight="1">
      <c r="B66" s="43" t="s">
        <v>13</v>
      </c>
      <c r="C66" s="43"/>
      <c r="D66" s="43"/>
      <c r="E66" s="43"/>
      <c r="F66" s="43"/>
      <c r="G66" s="43"/>
      <c r="H66" s="43"/>
      <c r="I66" s="43"/>
      <c r="J66" s="43"/>
      <c r="K66" s="43"/>
      <c r="L66" s="43"/>
      <c r="N66" s="36"/>
      <c r="O66" s="36"/>
      <c r="P66" s="36"/>
      <c r="Q66" s="36"/>
      <c r="R66" s="36"/>
      <c r="S66" s="36"/>
      <c r="T66" s="36"/>
      <c r="U66" s="36"/>
      <c r="V66" s="36"/>
    </row>
    <row r="67" spans="2:42" ht="15" customHeight="1">
      <c r="B67" s="43" t="s">
        <v>14</v>
      </c>
      <c r="C67" s="43"/>
      <c r="D67" s="43"/>
      <c r="E67" s="43"/>
      <c r="F67" s="43"/>
      <c r="G67" s="43"/>
      <c r="H67" s="43"/>
      <c r="I67" s="43"/>
      <c r="J67" s="43"/>
      <c r="K67" s="43"/>
      <c r="L67" s="43"/>
      <c r="O67" s="36"/>
      <c r="P67" s="36"/>
      <c r="Q67" s="36"/>
      <c r="R67" s="36"/>
      <c r="S67" s="36"/>
      <c r="T67" s="36"/>
      <c r="U67" s="36"/>
      <c r="V67" s="36"/>
    </row>
    <row r="68" spans="2:42" ht="42.5" customHeight="1">
      <c r="B68" s="43" t="s">
        <v>15</v>
      </c>
      <c r="C68" s="43"/>
      <c r="D68" s="43"/>
      <c r="E68" s="43"/>
      <c r="F68" s="43"/>
      <c r="G68" s="43"/>
      <c r="H68" s="43"/>
      <c r="I68" s="43"/>
      <c r="J68" s="43"/>
      <c r="K68" s="43"/>
      <c r="L68" s="43"/>
    </row>
  </sheetData>
  <mergeCells count="8">
    <mergeCell ref="B67:L67"/>
    <mergeCell ref="B68:L68"/>
    <mergeCell ref="B2:J2"/>
    <mergeCell ref="B30:B31"/>
    <mergeCell ref="C30:H30"/>
    <mergeCell ref="I30:J30"/>
    <mergeCell ref="K30:K31"/>
    <mergeCell ref="B66:L66"/>
  </mergeCells>
  <pageMargins left="0.75" right="0.75" top="0.75" bottom="0.75" header="0.5" footer="0.5"/>
  <pageSetup scale="96" firstPageNumber="100" fitToHeight="2" orientation="portrait" useFirstPageNumber="1" horizontalDpi="4294967292" verticalDpi="4294967292" r:id="rId1"/>
  <headerFooter>
    <oddFooter>&amp;L&amp;K000000&amp;G&amp;R&amp;K000000Page &amp;P of &amp;N</oddFooter>
  </headerFooter>
  <rowBreaks count="1" manualBreakCount="1">
    <brk id="29" min="1" max="10" man="1"/>
  </rowBreaks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F98"/>
  <sheetViews>
    <sheetView showGridLines="0" tabSelected="1" zoomScale="92" zoomScaleNormal="92" workbookViewId="0">
      <selection sqref="A1:I1"/>
    </sheetView>
  </sheetViews>
  <sheetFormatPr baseColWidth="10" defaultColWidth="8.83203125" defaultRowHeight="13"/>
  <cols>
    <col min="1" max="1" width="6.5" style="1" customWidth="1"/>
    <col min="2" max="2" width="8.83203125" style="1" customWidth="1"/>
    <col min="3" max="3" width="8.33203125" style="1" customWidth="1"/>
    <col min="4" max="4" width="9.1640625" style="1" customWidth="1"/>
    <col min="5" max="5" width="9.5" style="1" customWidth="1"/>
    <col min="6" max="10" width="8.33203125" style="1" customWidth="1"/>
    <col min="11" max="11" width="11" style="1" customWidth="1"/>
    <col min="12" max="12" width="14.83203125" style="1" customWidth="1"/>
    <col min="13" max="13" width="11.5" style="1" customWidth="1"/>
    <col min="14" max="16384" width="8.83203125" style="1"/>
  </cols>
  <sheetData>
    <row r="1" spans="1:29" ht="32.25" customHeight="1">
      <c r="A1" s="52" t="s">
        <v>81</v>
      </c>
      <c r="B1" s="53"/>
      <c r="C1" s="53"/>
      <c r="D1" s="53"/>
      <c r="E1" s="53"/>
      <c r="F1" s="53"/>
      <c r="G1" s="53"/>
      <c r="H1" s="53"/>
      <c r="I1" s="53"/>
      <c r="J1" s="2"/>
    </row>
    <row r="2" spans="1:29">
      <c r="K2" s="4"/>
    </row>
    <row r="3" spans="1:29" ht="29" customHeight="1">
      <c r="A3" s="54" t="s">
        <v>0</v>
      </c>
      <c r="B3" s="56" t="s">
        <v>1</v>
      </c>
      <c r="C3" s="57"/>
      <c r="D3" s="57"/>
      <c r="E3" s="57"/>
      <c r="F3" s="57"/>
      <c r="G3" s="58"/>
      <c r="H3" s="56" t="s">
        <v>2</v>
      </c>
      <c r="I3" s="58"/>
      <c r="J3" s="59" t="s">
        <v>3</v>
      </c>
      <c r="K3" s="4"/>
    </row>
    <row r="4" spans="1:29" ht="30" customHeight="1">
      <c r="A4" s="55"/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60"/>
      <c r="K4" s="4"/>
      <c r="AC4" s="6"/>
    </row>
    <row r="5" spans="1:29" ht="14">
      <c r="A5" s="41">
        <v>1965</v>
      </c>
      <c r="B5" s="7">
        <v>2.3006394424332647E-3</v>
      </c>
      <c r="C5" s="8" t="s">
        <v>12</v>
      </c>
      <c r="D5" s="8" t="s">
        <v>12</v>
      </c>
      <c r="E5" s="8" t="s">
        <v>12</v>
      </c>
      <c r="F5" s="7">
        <v>0.14444124911188552</v>
      </c>
      <c r="G5" s="7">
        <v>0.12260209087525797</v>
      </c>
      <c r="H5" s="7">
        <v>0.4315644348208546</v>
      </c>
      <c r="I5" s="7">
        <v>0.22643536218154753</v>
      </c>
      <c r="J5" s="7">
        <v>7.2664681801265396E-2</v>
      </c>
    </row>
    <row r="6" spans="1:29" ht="14">
      <c r="A6" s="41">
        <v>1970</v>
      </c>
      <c r="B6" s="9">
        <v>1.3938226109001299</v>
      </c>
      <c r="C6" s="8" t="s">
        <v>12</v>
      </c>
      <c r="D6" s="7">
        <v>2.9890262664260998E-2</v>
      </c>
      <c r="E6" s="8" t="s">
        <v>12</v>
      </c>
      <c r="F6" s="9">
        <v>15.15315692899018</v>
      </c>
      <c r="G6" s="9">
        <v>11.649944543544818</v>
      </c>
      <c r="H6" s="9">
        <v>41.866812506069543</v>
      </c>
      <c r="I6" s="9">
        <v>19.597340134628851</v>
      </c>
      <c r="J6" s="9">
        <v>7.3498970094403759</v>
      </c>
    </row>
    <row r="7" spans="1:29" ht="14">
      <c r="A7" s="41">
        <v>1975</v>
      </c>
      <c r="B7" s="9">
        <v>2.0581827810743474</v>
      </c>
      <c r="C7" s="8" t="s">
        <v>12</v>
      </c>
      <c r="D7" s="9">
        <v>3.6752404222283741</v>
      </c>
      <c r="E7" s="8" t="s">
        <v>12</v>
      </c>
      <c r="F7" s="9">
        <v>19.124550148646534</v>
      </c>
      <c r="G7" s="9">
        <v>20.615529049263991</v>
      </c>
      <c r="H7" s="9">
        <v>26.363696544419433</v>
      </c>
      <c r="I7" s="9">
        <v>21.168289541783516</v>
      </c>
      <c r="J7" s="9">
        <v>6.9942106086684399</v>
      </c>
    </row>
    <row r="8" spans="1:29" ht="14">
      <c r="A8" s="41">
        <v>1980</v>
      </c>
      <c r="B8" s="9">
        <v>2.3618263075332395</v>
      </c>
      <c r="C8" s="8" t="s">
        <v>12</v>
      </c>
      <c r="D8" s="9">
        <v>5.2475627854557398</v>
      </c>
      <c r="E8" s="8" t="s">
        <v>12</v>
      </c>
      <c r="F8" s="9">
        <v>19.807899604190602</v>
      </c>
      <c r="G8" s="9">
        <v>16.933162532300177</v>
      </c>
      <c r="H8" s="9">
        <v>22.782138995263487</v>
      </c>
      <c r="I8" s="9">
        <v>23.97768982013433</v>
      </c>
      <c r="J8" s="9">
        <v>8.8897199551224233</v>
      </c>
    </row>
    <row r="9" spans="1:29" ht="14">
      <c r="A9" s="41">
        <v>1985</v>
      </c>
      <c r="B9" s="9">
        <v>2.393949768794434</v>
      </c>
      <c r="C9" s="8" t="s">
        <v>12</v>
      </c>
      <c r="D9" s="9">
        <v>6.7720617449891369</v>
      </c>
      <c r="E9" s="8" t="s">
        <v>12</v>
      </c>
      <c r="F9" s="9">
        <v>19.700235855037914</v>
      </c>
      <c r="G9" s="9">
        <v>13.515169959338252</v>
      </c>
      <c r="H9" s="9">
        <v>26.745982433449143</v>
      </c>
      <c r="I9" s="9">
        <v>17.190683303323105</v>
      </c>
      <c r="J9" s="9">
        <v>13.681916935068008</v>
      </c>
    </row>
    <row r="10" spans="1:29" ht="14">
      <c r="A10" s="41">
        <v>1990</v>
      </c>
      <c r="B10" s="9">
        <v>3.2803854450902761</v>
      </c>
      <c r="C10" s="8" t="s">
        <v>12</v>
      </c>
      <c r="D10" s="9">
        <v>7.6459325790327641</v>
      </c>
      <c r="E10" s="8" t="s">
        <v>12</v>
      </c>
      <c r="F10" s="9">
        <v>19.672496175158201</v>
      </c>
      <c r="G10" s="9">
        <v>14.738071162408728</v>
      </c>
      <c r="H10" s="9">
        <v>23.9539247226441</v>
      </c>
      <c r="I10" s="9">
        <v>15.996657603035292</v>
      </c>
      <c r="J10" s="9">
        <v>14.712532312630639</v>
      </c>
    </row>
    <row r="11" spans="1:29" ht="14">
      <c r="A11" s="41">
        <v>1991</v>
      </c>
      <c r="B11" s="9">
        <v>3.9670720858826209</v>
      </c>
      <c r="C11" s="8" t="s">
        <v>12</v>
      </c>
      <c r="D11" s="9">
        <v>7.7060109075037033</v>
      </c>
      <c r="E11" s="8" t="s">
        <v>12</v>
      </c>
      <c r="F11" s="9">
        <v>20.144975253468818</v>
      </c>
      <c r="G11" s="9">
        <v>13.227047346903021</v>
      </c>
      <c r="H11" s="9">
        <v>24.142706758514031</v>
      </c>
      <c r="I11" s="9">
        <v>16.128213764115792</v>
      </c>
      <c r="J11" s="9">
        <v>14.683898367801266</v>
      </c>
    </row>
    <row r="12" spans="1:29" ht="14">
      <c r="A12" s="41">
        <v>1992</v>
      </c>
      <c r="B12" s="9">
        <v>4.9095603494389195</v>
      </c>
      <c r="C12" s="8" t="s">
        <v>12</v>
      </c>
      <c r="D12" s="9">
        <v>8.4093783047623329</v>
      </c>
      <c r="E12" s="8" t="s">
        <v>12</v>
      </c>
      <c r="F12" s="9">
        <v>20.641405283566254</v>
      </c>
      <c r="G12" s="9">
        <v>12.971859439794606</v>
      </c>
      <c r="H12" s="9">
        <v>21.90341281290512</v>
      </c>
      <c r="I12" s="9">
        <v>16.735225970645569</v>
      </c>
      <c r="J12" s="9">
        <v>14.429230222456424</v>
      </c>
    </row>
    <row r="13" spans="1:29" ht="14">
      <c r="A13" s="41">
        <v>1993</v>
      </c>
      <c r="B13" s="9">
        <v>5.3763837586012633</v>
      </c>
      <c r="C13" s="8" t="s">
        <v>12</v>
      </c>
      <c r="D13" s="9">
        <v>9.075086597993737</v>
      </c>
      <c r="E13" s="8" t="s">
        <v>12</v>
      </c>
      <c r="F13" s="9">
        <v>21.426706381360393</v>
      </c>
      <c r="G13" s="9">
        <v>11.72546059064018</v>
      </c>
      <c r="H13" s="9">
        <v>20.748751584023115</v>
      </c>
      <c r="I13" s="9">
        <v>17.54827988925674</v>
      </c>
      <c r="J13" s="9">
        <v>14.099260245241545</v>
      </c>
    </row>
    <row r="14" spans="1:29" ht="14">
      <c r="A14" s="41">
        <v>1994</v>
      </c>
      <c r="B14" s="9">
        <v>5.6120326840667909</v>
      </c>
      <c r="C14" s="8" t="s">
        <v>12</v>
      </c>
      <c r="D14" s="9">
        <v>9.7030139175455208</v>
      </c>
      <c r="E14" s="8" t="s">
        <v>12</v>
      </c>
      <c r="F14" s="9">
        <v>21.680353438887035</v>
      </c>
      <c r="G14" s="9">
        <v>12.088165434355485</v>
      </c>
      <c r="H14" s="9">
        <v>19.310115532593763</v>
      </c>
      <c r="I14" s="9">
        <v>17.723526289001143</v>
      </c>
      <c r="J14" s="9">
        <v>13.882792703550258</v>
      </c>
    </row>
    <row r="15" spans="1:29" ht="14">
      <c r="A15" s="41">
        <v>1995</v>
      </c>
      <c r="B15" s="9">
        <v>5.8763298767204448</v>
      </c>
      <c r="C15" s="8" t="s">
        <v>12</v>
      </c>
      <c r="D15" s="9">
        <v>10.350310277078817</v>
      </c>
      <c r="E15" s="8" t="s">
        <v>12</v>
      </c>
      <c r="F15" s="9">
        <v>21.987449051355707</v>
      </c>
      <c r="G15" s="9">
        <v>10.530815930415599</v>
      </c>
      <c r="H15" s="9">
        <v>18.048058310715149</v>
      </c>
      <c r="I15" s="9">
        <v>17.892161066988972</v>
      </c>
      <c r="J15" s="9">
        <v>15.314875486725313</v>
      </c>
    </row>
    <row r="16" spans="1:29" ht="14">
      <c r="A16" s="41">
        <v>1996</v>
      </c>
      <c r="B16" s="9">
        <v>5.8949659208296916</v>
      </c>
      <c r="C16" s="8" t="s">
        <v>12</v>
      </c>
      <c r="D16" s="9">
        <v>10.975569118299195</v>
      </c>
      <c r="E16" s="8" t="s">
        <v>12</v>
      </c>
      <c r="F16" s="9">
        <v>22.239958884551204</v>
      </c>
      <c r="G16" s="9">
        <v>11.303223871568052</v>
      </c>
      <c r="H16" s="9">
        <v>17.043494197953969</v>
      </c>
      <c r="I16" s="9">
        <v>17.095465253088143</v>
      </c>
      <c r="J16" s="9">
        <v>15.447322753709747</v>
      </c>
    </row>
    <row r="17" spans="1:10" ht="14">
      <c r="A17" s="41">
        <v>1997</v>
      </c>
      <c r="B17" s="9">
        <v>5.9678374333902102</v>
      </c>
      <c r="C17" s="8" t="s">
        <v>12</v>
      </c>
      <c r="D17" s="9">
        <v>11.70689693938478</v>
      </c>
      <c r="E17" s="8" t="s">
        <v>12</v>
      </c>
      <c r="F17" s="9">
        <v>22.627717167275826</v>
      </c>
      <c r="G17" s="9">
        <v>10.293195496141442</v>
      </c>
      <c r="H17" s="9">
        <v>16.967789966498366</v>
      </c>
      <c r="I17" s="9">
        <v>17.19819176124653</v>
      </c>
      <c r="J17" s="9">
        <v>15.238371236062845</v>
      </c>
    </row>
    <row r="18" spans="1:10" ht="14">
      <c r="A18" s="41">
        <v>1998</v>
      </c>
      <c r="B18" s="9">
        <v>6.1262676570297092</v>
      </c>
      <c r="C18" s="8">
        <v>3.025795511898033E-6</v>
      </c>
      <c r="D18" s="9">
        <v>11.512123152297971</v>
      </c>
      <c r="E18" s="8" t="s">
        <v>12</v>
      </c>
      <c r="F18" s="9">
        <v>22.761183642791526</v>
      </c>
      <c r="G18" s="9">
        <v>11.604167851769908</v>
      </c>
      <c r="H18" s="9">
        <v>16.354424741808867</v>
      </c>
      <c r="I18" s="9">
        <v>17.050055129994227</v>
      </c>
      <c r="J18" s="9">
        <v>14.5914752447566</v>
      </c>
    </row>
    <row r="19" spans="1:10" ht="14">
      <c r="A19" s="41">
        <v>1999</v>
      </c>
      <c r="B19" s="9">
        <v>6.3485329425410821</v>
      </c>
      <c r="C19" s="9">
        <v>3.3199321676160298E-2</v>
      </c>
      <c r="D19" s="9">
        <v>11.028873420681826</v>
      </c>
      <c r="E19" s="8" t="s">
        <v>12</v>
      </c>
      <c r="F19" s="9">
        <v>22.7395375128831</v>
      </c>
      <c r="G19" s="9">
        <v>12.732204282183657</v>
      </c>
      <c r="H19" s="9">
        <v>16.186167693593177</v>
      </c>
      <c r="I19" s="9">
        <v>17.431112876518501</v>
      </c>
      <c r="J19" s="9">
        <v>13.500371949922496</v>
      </c>
    </row>
    <row r="20" spans="1:10" ht="14">
      <c r="A20" s="41">
        <v>2000</v>
      </c>
      <c r="B20" s="9">
        <v>6.5916319628832554</v>
      </c>
      <c r="C20" s="9">
        <v>6.8196428072332935E-2</v>
      </c>
      <c r="D20" s="9">
        <v>10.850778389558121</v>
      </c>
      <c r="E20" s="8" t="s">
        <v>12</v>
      </c>
      <c r="F20" s="9">
        <v>22.697560021241511</v>
      </c>
      <c r="G20" s="9">
        <v>12.97246988456916</v>
      </c>
      <c r="H20" s="9">
        <v>16.488163447832527</v>
      </c>
      <c r="I20" s="9">
        <v>17.868638027893457</v>
      </c>
      <c r="J20" s="9">
        <v>12.462561837949636</v>
      </c>
    </row>
    <row r="21" spans="1:10" ht="14">
      <c r="A21" s="41">
        <v>2001</v>
      </c>
      <c r="B21" s="9">
        <v>6.9449648548511256</v>
      </c>
      <c r="C21" s="9">
        <v>0.19856713866846748</v>
      </c>
      <c r="D21" s="9">
        <v>11.491073336174864</v>
      </c>
      <c r="E21" s="8" t="s">
        <v>12</v>
      </c>
      <c r="F21" s="9">
        <v>23.049033575507583</v>
      </c>
      <c r="G21" s="9">
        <v>12.407681579690431</v>
      </c>
      <c r="H21" s="9">
        <v>16.430504722344196</v>
      </c>
      <c r="I21" s="9">
        <v>18.410861660062078</v>
      </c>
      <c r="J21" s="9">
        <v>11.067313132701253</v>
      </c>
    </row>
    <row r="22" spans="1:10" ht="14">
      <c r="A22" s="41">
        <v>2002</v>
      </c>
      <c r="B22" s="9">
        <v>7.3356427539194007</v>
      </c>
      <c r="C22" s="9">
        <v>0.18310263992035383</v>
      </c>
      <c r="D22" s="9">
        <v>11.32327213667155</v>
      </c>
      <c r="E22" s="8" t="s">
        <v>12</v>
      </c>
      <c r="F22" s="9">
        <v>22.4811949312097</v>
      </c>
      <c r="G22" s="9">
        <v>13.676951644392989</v>
      </c>
      <c r="H22" s="9">
        <v>17.353077785303451</v>
      </c>
      <c r="I22" s="9">
        <v>19.145613841405861</v>
      </c>
      <c r="J22" s="9">
        <v>8.5011442671766879</v>
      </c>
    </row>
    <row r="23" spans="1:10" ht="14">
      <c r="A23" s="41">
        <v>2003</v>
      </c>
      <c r="B23" s="9">
        <v>7.4398386220837178</v>
      </c>
      <c r="C23" s="9">
        <v>0.20162979843038956</v>
      </c>
      <c r="D23" s="9">
        <v>11.375948597596462</v>
      </c>
      <c r="E23" s="8" t="s">
        <v>12</v>
      </c>
      <c r="F23" s="9">
        <v>21.781249956595193</v>
      </c>
      <c r="G23" s="9">
        <v>13.948661488338113</v>
      </c>
      <c r="H23" s="9">
        <v>18.748191466360232</v>
      </c>
      <c r="I23" s="9">
        <v>19.417435722688886</v>
      </c>
      <c r="J23" s="9">
        <v>7.0870443479070078</v>
      </c>
    </row>
    <row r="24" spans="1:10" ht="14">
      <c r="A24" s="41">
        <v>2004</v>
      </c>
      <c r="B24" s="9">
        <v>7.6861413416804751</v>
      </c>
      <c r="C24" s="9">
        <v>0.20092976355534464</v>
      </c>
      <c r="D24" s="9">
        <v>11.55291622925445</v>
      </c>
      <c r="E24" s="8" t="s">
        <v>12</v>
      </c>
      <c r="F24" s="9">
        <v>21.437901712329811</v>
      </c>
      <c r="G24" s="9">
        <v>13.095805596637533</v>
      </c>
      <c r="H24" s="9">
        <v>19.80324845900784</v>
      </c>
      <c r="I24" s="9">
        <v>19.234129187326989</v>
      </c>
      <c r="J24" s="9">
        <v>6.9889277102075544</v>
      </c>
    </row>
    <row r="25" spans="1:10" ht="14">
      <c r="A25" s="41">
        <v>2005</v>
      </c>
      <c r="B25" s="9">
        <v>7.351260559953106</v>
      </c>
      <c r="C25" s="9">
        <v>0.20748742797710479</v>
      </c>
      <c r="D25" s="9">
        <v>11.906922329150547</v>
      </c>
      <c r="E25" s="8" t="s">
        <v>12</v>
      </c>
      <c r="F25" s="9">
        <v>20.983860156143493</v>
      </c>
      <c r="G25" s="9">
        <v>12.926397991550823</v>
      </c>
      <c r="H25" s="9">
        <v>19.968106241330251</v>
      </c>
      <c r="I25" s="9">
        <v>19.213036472721814</v>
      </c>
      <c r="J25" s="9">
        <v>7.4429288211728606</v>
      </c>
    </row>
    <row r="26" spans="1:10" ht="14">
      <c r="A26" s="41">
        <v>2006</v>
      </c>
      <c r="B26" s="9">
        <v>6.8030733884484285</v>
      </c>
      <c r="C26" s="9">
        <v>0.20530686804391632</v>
      </c>
      <c r="D26" s="9">
        <v>12.236266736972938</v>
      </c>
      <c r="E26" s="8" t="s">
        <v>12</v>
      </c>
      <c r="F26" s="9">
        <v>20.485904220259503</v>
      </c>
      <c r="G26" s="9">
        <v>13.444454906687255</v>
      </c>
      <c r="H26" s="9">
        <v>19.584075629460841</v>
      </c>
      <c r="I26" s="9">
        <v>18.706126061656089</v>
      </c>
      <c r="J26" s="9">
        <v>8.5347921884710267</v>
      </c>
    </row>
    <row r="27" spans="1:10" ht="14">
      <c r="A27" s="41">
        <v>2007</v>
      </c>
      <c r="B27" s="9">
        <v>6.9859265595235209</v>
      </c>
      <c r="C27" s="9">
        <v>0.21988605504627501</v>
      </c>
      <c r="D27" s="9">
        <v>13.588042009963768</v>
      </c>
      <c r="E27" s="8" t="s">
        <v>12</v>
      </c>
      <c r="F27" s="9">
        <v>21.308497936369371</v>
      </c>
      <c r="G27" s="9">
        <v>11.036300988827589</v>
      </c>
      <c r="H27" s="9">
        <v>20.078088867682101</v>
      </c>
      <c r="I27" s="9">
        <v>18.093763811592833</v>
      </c>
      <c r="J27" s="9">
        <v>8.6894937709945363</v>
      </c>
    </row>
    <row r="28" spans="1:10" ht="14">
      <c r="A28" s="41">
        <v>2008</v>
      </c>
      <c r="B28" s="9">
        <v>6.7534963440606406</v>
      </c>
      <c r="C28" s="9">
        <v>0.23134612599177076</v>
      </c>
      <c r="D28" s="9">
        <v>12.935835984314062</v>
      </c>
      <c r="E28" s="8" t="s">
        <v>12</v>
      </c>
      <c r="F28" s="9">
        <v>20.523083649394611</v>
      </c>
      <c r="G28" s="9">
        <v>13.030822009666915</v>
      </c>
      <c r="H28" s="9">
        <v>20.533946858789008</v>
      </c>
      <c r="I28" s="9">
        <v>17.516925148463862</v>
      </c>
      <c r="J28" s="9">
        <v>8.4745438793191319</v>
      </c>
    </row>
    <row r="29" spans="1:10" ht="14">
      <c r="A29" s="41">
        <v>2009</v>
      </c>
      <c r="B29" s="9">
        <v>7.1332302539431574</v>
      </c>
      <c r="C29" s="9">
        <v>0.21454499659860757</v>
      </c>
      <c r="D29" s="9">
        <v>12.084537608199957</v>
      </c>
      <c r="E29" s="8" t="s">
        <v>12</v>
      </c>
      <c r="F29" s="9">
        <v>19.266294204954008</v>
      </c>
      <c r="G29" s="9">
        <v>20.807680750677225</v>
      </c>
      <c r="H29" s="9">
        <v>18.669252464055113</v>
      </c>
      <c r="I29" s="9">
        <v>16.511237387628256</v>
      </c>
      <c r="J29" s="9">
        <v>5.3132223339436795</v>
      </c>
    </row>
    <row r="30" spans="1:10" ht="14">
      <c r="A30" s="41">
        <v>2010</v>
      </c>
      <c r="B30" s="9">
        <v>7.8902159887002874</v>
      </c>
      <c r="C30" s="9">
        <v>0.22814057763794232</v>
      </c>
      <c r="D30" s="9">
        <v>12.914862518328334</v>
      </c>
      <c r="E30" s="8" t="s">
        <v>12</v>
      </c>
      <c r="F30" s="9">
        <v>20.270060360205829</v>
      </c>
      <c r="G30" s="9">
        <v>14.053251314187499</v>
      </c>
      <c r="H30" s="9">
        <v>19.925896978345015</v>
      </c>
      <c r="I30" s="9">
        <v>19.04243437884989</v>
      </c>
      <c r="J30" s="9">
        <v>5.675137883745208</v>
      </c>
    </row>
    <row r="31" spans="1:10" ht="14">
      <c r="A31" s="41">
        <v>2011</v>
      </c>
      <c r="B31" s="9">
        <v>7.6313916068680419</v>
      </c>
      <c r="C31" s="9">
        <v>0.23949054485556046</v>
      </c>
      <c r="D31" s="9">
        <v>13.319854068688741</v>
      </c>
      <c r="E31" s="8" t="s">
        <v>12</v>
      </c>
      <c r="F31" s="9">
        <v>20.11962037876086</v>
      </c>
      <c r="G31" s="9">
        <v>14.918604021853616</v>
      </c>
      <c r="H31" s="9">
        <v>19.411029220954937</v>
      </c>
      <c r="I31" s="9">
        <v>17.97761072864353</v>
      </c>
      <c r="J31" s="9">
        <v>6.3823994293747131</v>
      </c>
    </row>
    <row r="32" spans="1:10" ht="14">
      <c r="A32" s="41">
        <v>2012</v>
      </c>
      <c r="B32" s="9">
        <v>7.1041974863344279</v>
      </c>
      <c r="C32" s="9">
        <v>0.25704914388315198</v>
      </c>
      <c r="D32" s="9">
        <v>13.214509424615411</v>
      </c>
      <c r="E32" s="8" t="s">
        <v>12</v>
      </c>
      <c r="F32" s="9">
        <v>21.769467892676239</v>
      </c>
      <c r="G32" s="9">
        <v>15.230665098000518</v>
      </c>
      <c r="H32" s="9">
        <v>19.01349841190984</v>
      </c>
      <c r="I32" s="9">
        <v>17.160674571813971</v>
      </c>
      <c r="J32" s="9">
        <v>6.2499379707664371</v>
      </c>
    </row>
    <row r="33" spans="1:32" ht="14">
      <c r="A33" s="41">
        <v>2013</v>
      </c>
      <c r="B33" s="9">
        <v>7.6816538688307929</v>
      </c>
      <c r="C33" s="9">
        <v>0.27407601014333055</v>
      </c>
      <c r="D33" s="9">
        <v>14.235193628955672</v>
      </c>
      <c r="E33" s="8" t="s">
        <v>12</v>
      </c>
      <c r="F33" s="9">
        <v>23.382599863786915</v>
      </c>
      <c r="G33" s="9">
        <v>13.231222725182141</v>
      </c>
      <c r="H33" s="9">
        <v>18.112056536824277</v>
      </c>
      <c r="I33" s="9">
        <v>16.689778895423604</v>
      </c>
      <c r="J33" s="9">
        <v>6.3934184708532653</v>
      </c>
    </row>
    <row r="34" spans="1:32">
      <c r="A34" s="41">
        <v>2014</v>
      </c>
      <c r="B34" s="9">
        <v>8.5980485322923066</v>
      </c>
      <c r="C34" s="9">
        <v>0.26563735282139156</v>
      </c>
      <c r="D34" s="9">
        <v>14.411354014677647</v>
      </c>
      <c r="E34" s="8">
        <v>3.7270226827033999E-3</v>
      </c>
      <c r="F34" s="9">
        <v>24.096051546309425</v>
      </c>
      <c r="G34" s="9">
        <v>12.104781016027225</v>
      </c>
      <c r="H34" s="9">
        <v>17.010858219128856</v>
      </c>
      <c r="I34" s="9">
        <v>16.610690976543829</v>
      </c>
      <c r="J34" s="9">
        <v>6.529876073928981</v>
      </c>
    </row>
    <row r="35" spans="1:32">
      <c r="A35" s="41">
        <v>2015</v>
      </c>
      <c r="B35" s="9">
        <v>9.4739029000930959</v>
      </c>
      <c r="C35" s="9">
        <v>0.25009162080660435</v>
      </c>
      <c r="D35" s="9">
        <v>14.623384988597849</v>
      </c>
      <c r="E35" s="9">
        <v>0.73711071991878319</v>
      </c>
      <c r="F35" s="9">
        <v>23.887528383489347</v>
      </c>
      <c r="G35" s="9">
        <v>13.233376139368721</v>
      </c>
      <c r="H35" s="9">
        <v>15.801982043134508</v>
      </c>
      <c r="I35" s="9">
        <v>15.947383518331067</v>
      </c>
      <c r="J35" s="9">
        <v>6.0452396862600208</v>
      </c>
    </row>
    <row r="36" spans="1:32">
      <c r="A36" s="42">
        <v>2016</v>
      </c>
      <c r="B36" s="9">
        <v>9.5592289075567436</v>
      </c>
      <c r="C36" s="9">
        <v>0.37130653177636369</v>
      </c>
      <c r="D36" s="9">
        <v>15.27174291104321</v>
      </c>
      <c r="E36" s="9">
        <v>0.8001584379636465</v>
      </c>
      <c r="F36" s="9">
        <v>23.62765832635106</v>
      </c>
      <c r="G36" s="9">
        <v>13.374692286687578</v>
      </c>
      <c r="H36" s="9">
        <v>15.180116762342017</v>
      </c>
      <c r="I36" s="9">
        <v>15.584699419510711</v>
      </c>
      <c r="J36" s="9">
        <v>6.2303964167686754</v>
      </c>
    </row>
    <row r="37" spans="1:32">
      <c r="A37" s="42">
        <v>2017</v>
      </c>
      <c r="B37" s="9">
        <v>9.4102713764319521</v>
      </c>
      <c r="C37" s="9">
        <v>0.40747151667609327</v>
      </c>
      <c r="D37" s="9">
        <v>14.853245958688255</v>
      </c>
      <c r="E37" s="9">
        <v>0.98311544925844396</v>
      </c>
      <c r="F37" s="9">
        <v>23.588441712786832</v>
      </c>
      <c r="G37" s="9">
        <v>14.017231142638137</v>
      </c>
      <c r="H37" s="9">
        <v>14.822881494705181</v>
      </c>
      <c r="I37" s="9">
        <v>15.323279824232699</v>
      </c>
      <c r="J37" s="9">
        <v>6.5940615245824059</v>
      </c>
    </row>
    <row r="38" spans="1:32">
      <c r="A38" s="42">
        <v>2018</v>
      </c>
      <c r="B38" s="9">
        <v>9.4707476827932151</v>
      </c>
      <c r="C38" s="9">
        <v>0.42058465209165541</v>
      </c>
      <c r="D38" s="9">
        <v>14.16018624292475</v>
      </c>
      <c r="E38" s="9">
        <v>1.1186062347379269</v>
      </c>
      <c r="F38" s="9">
        <v>23.898879592858872</v>
      </c>
      <c r="G38" s="9">
        <v>12.318978486956327</v>
      </c>
      <c r="H38" s="9">
        <v>15.154237897787368</v>
      </c>
      <c r="I38" s="9">
        <v>15.549001446079158</v>
      </c>
      <c r="J38" s="9">
        <v>7.9087777637707273</v>
      </c>
    </row>
    <row r="39" spans="1:32">
      <c r="A39" s="10"/>
      <c r="B39" s="11"/>
      <c r="C39" s="11"/>
      <c r="D39" s="11"/>
      <c r="E39" s="12"/>
      <c r="F39" s="11"/>
      <c r="G39" s="11"/>
      <c r="H39" s="11"/>
      <c r="I39" s="11"/>
      <c r="J39" s="11"/>
    </row>
    <row r="40" spans="1:32">
      <c r="A40" s="43" t="s">
        <v>13</v>
      </c>
      <c r="B40" s="43"/>
      <c r="C40" s="43"/>
      <c r="D40" s="43"/>
      <c r="E40" s="43"/>
      <c r="F40" s="43"/>
      <c r="G40" s="43"/>
      <c r="H40" s="43"/>
      <c r="I40" s="43"/>
      <c r="J40" s="43"/>
    </row>
    <row r="41" spans="1:32">
      <c r="A41" s="43" t="s">
        <v>79</v>
      </c>
      <c r="B41" s="43"/>
      <c r="C41" s="43"/>
      <c r="D41" s="43"/>
      <c r="E41" s="43"/>
      <c r="F41" s="43"/>
      <c r="G41" s="43"/>
      <c r="H41" s="43"/>
      <c r="I41" s="43"/>
      <c r="J41" s="43"/>
    </row>
    <row r="42" spans="1:32" ht="43.5" customHeight="1">
      <c r="A42" s="43" t="s">
        <v>80</v>
      </c>
      <c r="B42" s="43"/>
      <c r="C42" s="43"/>
      <c r="D42" s="43"/>
      <c r="E42" s="43"/>
      <c r="F42" s="43"/>
      <c r="G42" s="43"/>
      <c r="H42" s="43"/>
      <c r="I42" s="43"/>
      <c r="J42" s="43"/>
    </row>
    <row r="47" spans="1:32" ht="15">
      <c r="L47" s="3"/>
      <c r="M47" s="3"/>
      <c r="O47" s="3"/>
      <c r="P47" s="3"/>
      <c r="Q47" s="3"/>
      <c r="X47" s="13"/>
      <c r="Y47" s="13"/>
      <c r="Z47" s="13"/>
      <c r="AA47" s="13"/>
      <c r="AB47" s="13"/>
      <c r="AC47" s="13"/>
      <c r="AD47" s="13"/>
      <c r="AE47" s="13"/>
      <c r="AF47" s="13"/>
    </row>
    <row r="48" spans="1:32">
      <c r="L48" s="4"/>
      <c r="M48" s="4"/>
      <c r="N48" s="4"/>
      <c r="O48" s="4"/>
      <c r="P48" s="4"/>
      <c r="Q48" s="4"/>
      <c r="R48" s="4"/>
      <c r="S48" s="4"/>
      <c r="T48" s="4"/>
    </row>
    <row r="49" spans="12:20">
      <c r="L49" s="4"/>
      <c r="M49" s="4"/>
      <c r="N49" s="4"/>
      <c r="O49" s="4"/>
      <c r="P49" s="4"/>
      <c r="Q49" s="4"/>
      <c r="R49" s="4"/>
      <c r="S49" s="4"/>
      <c r="T49" s="4"/>
    </row>
    <row r="50" spans="12:20">
      <c r="L50" s="4"/>
      <c r="M50" s="4"/>
      <c r="N50" s="4"/>
      <c r="O50" s="4"/>
      <c r="P50" s="4"/>
      <c r="Q50" s="4"/>
      <c r="R50" s="4"/>
      <c r="S50" s="4"/>
      <c r="T50" s="4"/>
    </row>
    <row r="51" spans="12:20">
      <c r="L51" s="4"/>
      <c r="M51" s="4"/>
      <c r="N51" s="4"/>
      <c r="O51" s="4"/>
      <c r="P51" s="4"/>
      <c r="Q51" s="4"/>
      <c r="R51" s="4"/>
      <c r="S51" s="4"/>
      <c r="T51" s="4"/>
    </row>
    <row r="52" spans="12:20">
      <c r="L52" s="4"/>
      <c r="M52" s="4"/>
      <c r="N52" s="4"/>
      <c r="O52" s="4"/>
      <c r="P52" s="4"/>
      <c r="Q52" s="4"/>
      <c r="R52" s="4"/>
      <c r="S52" s="4"/>
      <c r="T52" s="4"/>
    </row>
    <row r="53" spans="12:20">
      <c r="L53" s="4"/>
      <c r="M53" s="4"/>
      <c r="N53" s="4"/>
      <c r="O53" s="4"/>
      <c r="P53" s="4"/>
      <c r="Q53" s="4"/>
      <c r="R53" s="4"/>
      <c r="S53" s="4"/>
      <c r="T53" s="4"/>
    </row>
    <row r="54" spans="12:20">
      <c r="L54" s="4"/>
      <c r="M54" s="4"/>
      <c r="N54" s="4"/>
      <c r="O54" s="4"/>
      <c r="P54" s="4"/>
      <c r="Q54" s="4"/>
      <c r="R54" s="4"/>
      <c r="S54" s="4"/>
      <c r="T54" s="4"/>
    </row>
    <row r="55" spans="12:20">
      <c r="L55" s="4"/>
      <c r="M55" s="4"/>
      <c r="N55" s="4"/>
      <c r="O55" s="4"/>
      <c r="P55" s="4"/>
      <c r="Q55" s="4"/>
      <c r="R55" s="4"/>
      <c r="S55" s="4"/>
      <c r="T55" s="4"/>
    </row>
    <row r="56" spans="12:20">
      <c r="L56" s="4"/>
      <c r="M56" s="4"/>
      <c r="N56" s="4"/>
      <c r="O56" s="4"/>
      <c r="P56" s="4"/>
      <c r="Q56" s="4"/>
      <c r="R56" s="4"/>
      <c r="S56" s="4"/>
      <c r="T56" s="4"/>
    </row>
    <row r="57" spans="12:20">
      <c r="L57" s="4"/>
      <c r="M57" s="4"/>
      <c r="N57" s="4"/>
      <c r="O57" s="4"/>
      <c r="P57" s="4"/>
      <c r="Q57" s="4"/>
      <c r="R57" s="4"/>
      <c r="S57" s="4"/>
      <c r="T57" s="4"/>
    </row>
    <row r="58" spans="12:20">
      <c r="L58" s="4"/>
      <c r="M58" s="4"/>
      <c r="N58" s="4"/>
      <c r="O58" s="4"/>
      <c r="P58" s="4"/>
      <c r="Q58" s="4"/>
      <c r="R58" s="4"/>
      <c r="S58" s="4"/>
      <c r="T58" s="4"/>
    </row>
    <row r="59" spans="12:20">
      <c r="L59" s="4"/>
      <c r="M59" s="4"/>
      <c r="N59" s="4"/>
      <c r="O59" s="4"/>
      <c r="P59" s="4"/>
      <c r="Q59" s="4"/>
      <c r="R59" s="4"/>
      <c r="S59" s="4"/>
      <c r="T59" s="4"/>
    </row>
    <row r="60" spans="12:20">
      <c r="L60" s="4"/>
      <c r="M60" s="4"/>
      <c r="N60" s="4"/>
      <c r="O60" s="4"/>
      <c r="P60" s="4"/>
      <c r="Q60" s="4"/>
      <c r="R60" s="4"/>
      <c r="S60" s="4"/>
      <c r="T60" s="4"/>
    </row>
    <row r="61" spans="12:20">
      <c r="L61" s="4"/>
      <c r="M61" s="4"/>
      <c r="N61" s="4"/>
      <c r="O61" s="4"/>
      <c r="P61" s="4"/>
      <c r="Q61" s="4"/>
      <c r="R61" s="4"/>
      <c r="S61" s="4"/>
      <c r="T61" s="4"/>
    </row>
    <row r="62" spans="12:20">
      <c r="L62" s="4"/>
      <c r="M62" s="4"/>
      <c r="N62" s="4"/>
      <c r="O62" s="4"/>
      <c r="P62" s="4"/>
      <c r="Q62" s="4"/>
      <c r="R62" s="4"/>
      <c r="S62" s="4"/>
      <c r="T62" s="4"/>
    </row>
    <row r="63" spans="12:20">
      <c r="L63" s="4"/>
      <c r="M63" s="4"/>
      <c r="N63" s="4"/>
      <c r="O63" s="4"/>
      <c r="P63" s="4"/>
      <c r="Q63" s="4"/>
      <c r="R63" s="4"/>
      <c r="S63" s="4"/>
      <c r="T63" s="4"/>
    </row>
    <row r="64" spans="12:20">
      <c r="L64" s="4"/>
      <c r="M64" s="4"/>
      <c r="N64" s="4"/>
      <c r="O64" s="4"/>
      <c r="P64" s="4"/>
      <c r="Q64" s="4"/>
      <c r="R64" s="4"/>
      <c r="S64" s="4"/>
      <c r="T64" s="4"/>
    </row>
    <row r="65" spans="12:20">
      <c r="L65" s="4"/>
      <c r="M65" s="4"/>
      <c r="N65" s="4"/>
      <c r="O65" s="4"/>
      <c r="P65" s="4"/>
      <c r="Q65" s="4"/>
      <c r="R65" s="4"/>
      <c r="S65" s="4"/>
      <c r="T65" s="4"/>
    </row>
    <row r="66" spans="12:20">
      <c r="L66" s="4"/>
      <c r="M66" s="4"/>
      <c r="N66" s="4"/>
      <c r="O66" s="4"/>
      <c r="P66" s="4"/>
      <c r="Q66" s="4"/>
      <c r="R66" s="4"/>
      <c r="S66" s="4"/>
      <c r="T66" s="4"/>
    </row>
    <row r="67" spans="12:20">
      <c r="L67" s="4"/>
      <c r="M67" s="4"/>
      <c r="N67" s="4"/>
      <c r="O67" s="4"/>
      <c r="P67" s="4"/>
      <c r="Q67" s="4"/>
      <c r="R67" s="4"/>
      <c r="S67" s="4"/>
      <c r="T67" s="4"/>
    </row>
    <row r="68" spans="12:20">
      <c r="L68" s="4"/>
      <c r="M68" s="4"/>
      <c r="N68" s="4"/>
      <c r="O68" s="4"/>
      <c r="P68" s="4"/>
      <c r="Q68" s="4"/>
      <c r="R68" s="4"/>
      <c r="S68" s="4"/>
      <c r="T68" s="4"/>
    </row>
    <row r="69" spans="12:20">
      <c r="L69" s="4"/>
      <c r="M69" s="4"/>
      <c r="N69" s="4"/>
      <c r="O69" s="4"/>
      <c r="P69" s="4"/>
      <c r="Q69" s="4"/>
      <c r="R69" s="4"/>
      <c r="S69" s="4"/>
      <c r="T69" s="4"/>
    </row>
    <row r="70" spans="12:20">
      <c r="L70" s="4"/>
      <c r="M70" s="4"/>
      <c r="N70" s="4"/>
      <c r="O70" s="4"/>
      <c r="P70" s="4"/>
      <c r="Q70" s="4"/>
      <c r="R70" s="4"/>
      <c r="S70" s="4"/>
      <c r="T70" s="4"/>
    </row>
    <row r="71" spans="12:20">
      <c r="L71" s="4"/>
      <c r="M71" s="4"/>
      <c r="N71" s="4"/>
      <c r="O71" s="4"/>
      <c r="P71" s="4"/>
      <c r="Q71" s="4"/>
      <c r="R71" s="4"/>
      <c r="S71" s="4"/>
      <c r="T71" s="4"/>
    </row>
    <row r="72" spans="12:20">
      <c r="L72" s="4"/>
      <c r="M72" s="4"/>
      <c r="N72" s="4"/>
      <c r="O72" s="4"/>
      <c r="P72" s="4"/>
      <c r="Q72" s="4"/>
      <c r="R72" s="4"/>
      <c r="S72" s="4"/>
      <c r="T72" s="4"/>
    </row>
    <row r="73" spans="12:20">
      <c r="L73" s="4"/>
      <c r="M73" s="4"/>
      <c r="N73" s="4"/>
      <c r="O73" s="4"/>
      <c r="P73" s="4"/>
      <c r="Q73" s="4"/>
      <c r="R73" s="4"/>
      <c r="S73" s="4"/>
      <c r="T73" s="4"/>
    </row>
    <row r="74" spans="12:20">
      <c r="L74" s="4"/>
      <c r="M74" s="4"/>
      <c r="N74" s="4"/>
      <c r="O74" s="4"/>
      <c r="P74" s="4"/>
      <c r="Q74" s="4"/>
      <c r="R74" s="4"/>
      <c r="S74" s="14"/>
      <c r="T74" s="4"/>
    </row>
    <row r="75" spans="12:20">
      <c r="L75" s="4"/>
      <c r="M75" s="4"/>
      <c r="N75" s="4"/>
      <c r="O75" s="4"/>
      <c r="P75" s="4"/>
      <c r="Q75" s="4"/>
      <c r="R75" s="4"/>
      <c r="S75" s="4"/>
      <c r="T75" s="4"/>
    </row>
    <row r="76" spans="12:20">
      <c r="L76" s="4"/>
      <c r="M76" s="4"/>
      <c r="N76" s="4"/>
      <c r="O76" s="4"/>
      <c r="P76" s="4"/>
      <c r="Q76" s="4"/>
      <c r="R76" s="4"/>
      <c r="S76" s="4"/>
      <c r="T76" s="4"/>
    </row>
    <row r="77" spans="12:20">
      <c r="L77" s="4"/>
      <c r="M77" s="4"/>
      <c r="N77" s="4"/>
      <c r="O77" s="4"/>
      <c r="P77" s="4"/>
      <c r="Q77" s="4"/>
      <c r="R77" s="4"/>
      <c r="S77" s="4"/>
      <c r="T77" s="4"/>
    </row>
    <row r="78" spans="12:20">
      <c r="L78" s="4"/>
      <c r="M78" s="4"/>
      <c r="N78" s="4"/>
      <c r="O78" s="4"/>
      <c r="P78" s="4"/>
      <c r="Q78" s="4"/>
      <c r="R78" s="4"/>
      <c r="S78" s="4"/>
      <c r="T78" s="4"/>
    </row>
    <row r="79" spans="12:20">
      <c r="L79" s="4"/>
      <c r="M79" s="4"/>
      <c r="N79" s="4"/>
      <c r="O79" s="4"/>
      <c r="P79" s="4"/>
      <c r="Q79" s="4"/>
      <c r="R79" s="4"/>
      <c r="S79" s="4"/>
      <c r="T79" s="4"/>
    </row>
    <row r="80" spans="12:20">
      <c r="L80" s="4"/>
      <c r="M80" s="4"/>
      <c r="N80" s="4"/>
      <c r="O80" s="4"/>
      <c r="P80" s="4"/>
      <c r="Q80" s="4"/>
      <c r="R80" s="4"/>
      <c r="S80" s="4"/>
      <c r="T80" s="4"/>
    </row>
    <row r="81" spans="12:20">
      <c r="L81" s="4"/>
      <c r="M81" s="4"/>
      <c r="N81" s="4"/>
      <c r="O81" s="4"/>
      <c r="P81" s="4"/>
      <c r="Q81" s="4"/>
      <c r="R81" s="4"/>
      <c r="S81" s="4"/>
      <c r="T81" s="4"/>
    </row>
    <row r="82" spans="12:20">
      <c r="L82" s="4"/>
      <c r="M82" s="4"/>
      <c r="N82" s="4"/>
      <c r="O82" s="4"/>
      <c r="P82" s="4"/>
      <c r="Q82" s="4"/>
      <c r="R82" s="4"/>
      <c r="S82" s="4"/>
      <c r="T82" s="4"/>
    </row>
    <row r="83" spans="12:20">
      <c r="L83" s="4"/>
      <c r="M83" s="4"/>
      <c r="N83" s="4"/>
      <c r="O83" s="4"/>
      <c r="P83" s="4"/>
      <c r="Q83" s="4"/>
      <c r="R83" s="4"/>
      <c r="S83" s="4"/>
      <c r="T83" s="4"/>
    </row>
    <row r="84" spans="12:20">
      <c r="L84" s="4"/>
      <c r="M84" s="4"/>
      <c r="N84" s="4"/>
      <c r="O84" s="4"/>
      <c r="P84" s="4"/>
      <c r="Q84" s="4"/>
      <c r="R84" s="4"/>
      <c r="S84" s="4"/>
      <c r="T84" s="4"/>
    </row>
    <row r="85" spans="12:20">
      <c r="L85" s="4"/>
      <c r="M85" s="4"/>
      <c r="N85" s="4"/>
      <c r="O85" s="4"/>
      <c r="P85" s="4"/>
      <c r="Q85" s="4"/>
      <c r="R85" s="4"/>
      <c r="S85" s="4"/>
      <c r="T85" s="4"/>
    </row>
    <row r="86" spans="12:20">
      <c r="L86" s="4"/>
      <c r="M86" s="4"/>
      <c r="N86" s="4"/>
      <c r="O86" s="4"/>
      <c r="P86" s="4"/>
      <c r="Q86" s="4"/>
      <c r="R86" s="4"/>
      <c r="S86" s="4"/>
      <c r="T86" s="4"/>
    </row>
    <row r="87" spans="12:20">
      <c r="L87" s="4"/>
      <c r="M87" s="4"/>
      <c r="N87" s="4"/>
      <c r="O87" s="4"/>
      <c r="P87" s="4"/>
      <c r="Q87" s="4"/>
      <c r="R87" s="4"/>
      <c r="S87" s="4"/>
      <c r="T87" s="4"/>
    </row>
    <row r="88" spans="12:20">
      <c r="L88" s="4"/>
      <c r="M88" s="4"/>
      <c r="N88" s="4"/>
      <c r="O88" s="4"/>
      <c r="P88" s="4"/>
      <c r="Q88" s="4"/>
      <c r="R88" s="4"/>
      <c r="S88" s="4"/>
      <c r="T88" s="4"/>
    </row>
    <row r="89" spans="12:20">
      <c r="L89" s="4"/>
      <c r="M89" s="4"/>
      <c r="N89" s="4"/>
      <c r="O89" s="4"/>
      <c r="P89" s="4"/>
      <c r="Q89" s="4"/>
      <c r="R89" s="4"/>
      <c r="S89" s="4"/>
      <c r="T89" s="4"/>
    </row>
    <row r="90" spans="12:20">
      <c r="L90" s="4"/>
      <c r="M90" s="4"/>
      <c r="N90" s="4"/>
      <c r="O90" s="4"/>
      <c r="P90" s="4"/>
      <c r="Q90" s="4"/>
      <c r="R90" s="4"/>
      <c r="S90" s="4"/>
      <c r="T90" s="4"/>
    </row>
    <row r="91" spans="12:20">
      <c r="L91" s="4"/>
      <c r="M91" s="4"/>
      <c r="N91" s="4"/>
      <c r="O91" s="4"/>
      <c r="P91" s="4"/>
      <c r="Q91" s="4"/>
      <c r="R91" s="4"/>
      <c r="S91" s="4"/>
      <c r="T91" s="4"/>
    </row>
    <row r="92" spans="12:20">
      <c r="L92" s="4"/>
      <c r="M92" s="4"/>
      <c r="N92" s="4"/>
      <c r="O92" s="4"/>
      <c r="P92" s="4"/>
      <c r="Q92" s="4"/>
      <c r="R92" s="4"/>
      <c r="S92" s="4"/>
      <c r="T92" s="4"/>
    </row>
    <row r="93" spans="12:20">
      <c r="L93" s="4"/>
      <c r="M93" s="4"/>
      <c r="N93" s="4"/>
      <c r="O93" s="4"/>
      <c r="P93" s="4"/>
      <c r="Q93" s="4"/>
      <c r="R93" s="4"/>
      <c r="S93" s="4"/>
      <c r="T93" s="4"/>
    </row>
    <row r="94" spans="12:20">
      <c r="L94" s="4"/>
      <c r="M94" s="4"/>
      <c r="N94" s="4"/>
      <c r="O94" s="4"/>
      <c r="P94" s="4"/>
      <c r="Q94" s="4"/>
      <c r="R94" s="4"/>
      <c r="S94" s="4"/>
      <c r="T94" s="4"/>
    </row>
    <row r="95" spans="12:20">
      <c r="L95" s="4"/>
      <c r="M95" s="4"/>
      <c r="N95" s="4"/>
      <c r="O95" s="4"/>
      <c r="P95" s="4"/>
      <c r="Q95" s="4"/>
      <c r="R95" s="4"/>
      <c r="S95" s="4"/>
      <c r="T95" s="4"/>
    </row>
    <row r="96" spans="12:20">
      <c r="L96" s="4"/>
      <c r="M96" s="4"/>
      <c r="N96" s="4"/>
      <c r="O96" s="4"/>
      <c r="P96" s="4"/>
      <c r="Q96" s="4"/>
      <c r="R96" s="4"/>
      <c r="S96" s="4"/>
      <c r="T96" s="4"/>
    </row>
    <row r="97" spans="12:20">
      <c r="L97" s="4"/>
      <c r="M97" s="4"/>
      <c r="N97" s="4"/>
      <c r="O97" s="4"/>
      <c r="P97" s="4"/>
      <c r="Q97" s="4"/>
      <c r="R97" s="4"/>
      <c r="S97" s="4"/>
      <c r="T97" s="4"/>
    </row>
    <row r="98" spans="12:20">
      <c r="L98" s="4"/>
      <c r="M98" s="4"/>
      <c r="N98" s="4"/>
      <c r="O98" s="4"/>
      <c r="P98" s="4"/>
      <c r="Q98" s="4"/>
      <c r="R98" s="4"/>
      <c r="S98" s="4"/>
      <c r="T98" s="4"/>
    </row>
  </sheetData>
  <mergeCells count="8">
    <mergeCell ref="A41:J41"/>
    <mergeCell ref="A42:J42"/>
    <mergeCell ref="A1:I1"/>
    <mergeCell ref="A3:A4"/>
    <mergeCell ref="B3:G3"/>
    <mergeCell ref="H3:I3"/>
    <mergeCell ref="J3:J4"/>
    <mergeCell ref="A40:J40"/>
  </mergeCells>
  <pageMargins left="0.75" right="0.75" top="0.75" bottom="0.75" header="0.5" footer="0.5"/>
  <pageSetup scale="95" firstPageNumber="100" fitToHeight="2" orientation="portrait" useFirstPageNumber="1" horizontalDpi="4294967292" verticalDpi="4294967292" r:id="rId1"/>
  <headerFooter>
    <oddFooter>&amp;L&amp;K000000&amp;G&amp;R&amp;K000000Page &amp;P of &amp;N</oddFooter>
  </headerFooter>
  <rowBreaks count="1" manualBreakCount="1">
    <brk id="2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Calc</vt:lpstr>
      <vt:lpstr>Exhibit 4</vt:lpstr>
      <vt:lpstr>Calc!Print_Area</vt:lpstr>
      <vt:lpstr>'Exhibit 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Madeline Britvec</dc:creator>
  <cp:lastModifiedBy>Kathryn Ceja</cp:lastModifiedBy>
  <dcterms:created xsi:type="dcterms:W3CDTF">2019-04-30T20:51:16Z</dcterms:created>
  <dcterms:modified xsi:type="dcterms:W3CDTF">2019-12-18T04:46:58Z</dcterms:modified>
</cp:coreProperties>
</file>