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carolyn.kaneko\Box\Data and Data Resources\MACStats\2022\Formatted\Final Exhibits\"/>
    </mc:Choice>
  </mc:AlternateContent>
  <xr:revisionPtr revIDLastSave="0" documentId="13_ncr:1_{5E08CD09-C275-434D-B427-3B8E06C3CE64}" xr6:coauthVersionLast="36" xr6:coauthVersionMax="47" xr10:uidLastSave="{00000000-0000-0000-0000-000000000000}"/>
  <bookViews>
    <workbookView xWindow="10" yWindow="490" windowWidth="36530" windowHeight="21110" xr2:uid="{8550A12C-3073-47E9-98E1-0DF2CF240C9A}"/>
  </bookViews>
  <sheets>
    <sheet name="Exhibit 20" sheetId="1" r:id="rId1"/>
  </sheets>
  <externalReferences>
    <externalReference r:id="rId2"/>
    <externalReference r:id="rId3"/>
    <externalReference r:id="rId4"/>
    <externalReference r:id="rId5"/>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 localSheetId="0">[2]Figure_4!$A$1</definedName>
    <definedName name="Figure_4">[1]Figure_4!#REF!</definedName>
    <definedName name="Figure_5">[1]Figure_5!#REF!</definedName>
    <definedName name="Figure_6">[1]Figure_6!#REF!</definedName>
    <definedName name="Figure_7">[1]Figure_7!#REF!</definedName>
    <definedName name="Overview">[1]Figure_7!#REF!</definedName>
    <definedName name="_xlnm.Print_Area" localSheetId="0">'Exhibit 20'!$A$1:$L$40</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'[3]Comprehensive MCO penetration'!#REF!</definedName>
    <definedName name="TitleRegion1.a2.g842.1">[3]!Table4[[#Headers],[State]]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5" i="1" l="1"/>
  <c r="N55" i="1"/>
  <c r="O54" i="1"/>
  <c r="N54" i="1"/>
</calcChain>
</file>

<file path=xl/sharedStrings.xml><?xml version="1.0" encoding="utf-8"?>
<sst xmlns="http://schemas.openxmlformats.org/spreadsheetml/2006/main" count="16" uniqueCount="16">
  <si>
    <r>
      <rPr>
        <sz val="9"/>
        <color rgb="FF40434B"/>
        <rFont val="Roboto Black"/>
      </rPr>
      <t>Sources:</t>
    </r>
    <r>
      <rPr>
        <sz val="9"/>
        <color rgb="FF40434B"/>
        <rFont val="Roboto Regular"/>
      </rPr>
      <t xml:space="preserve"> MACPAC, 2022, analysis of T-MSIS data as of February 2022 and analysis of CMS-64 financial management report net expenditure data as of June 2021.</t>
    </r>
  </si>
  <si>
    <t>All enrollees
83.6 million</t>
  </si>
  <si>
    <t>Benefit spending for LTSS and all other services
$628.8 billion</t>
  </si>
  <si>
    <t>Using LTSS: Both institutional and non-institutional</t>
  </si>
  <si>
    <t>Using LTSS: Institutional only</t>
  </si>
  <si>
    <t>Using LTSS: Non-institutional only, some with services under HCBS waiver1</t>
  </si>
  <si>
    <t>Using LTSS: Non-institutional only, no services under HCBS waiver1</t>
  </si>
  <si>
    <t>Not using LTSS</t>
  </si>
  <si>
    <t>For call out text</t>
  </si>
  <si>
    <t>LTSS users (millions)</t>
  </si>
  <si>
    <t>Spending ($ billions)</t>
  </si>
  <si>
    <t xml:space="preserve">LTSS users are defined here as enrollees using at least one LTSS service during the year under a fee-for-service arrangement. For example, an enrollee with a short stay in a nursing facility for rehabilitation after a hospital discharge and an enrollee with permanent residence in a nursing facility would both be counted as LTSS users. </t>
  </si>
  <si>
    <r>
      <rPr>
        <vertAlign val="superscript"/>
        <sz val="9"/>
        <color rgb="FF40434B"/>
        <rFont val="Roboto Regular"/>
      </rPr>
      <t>1</t>
    </r>
    <r>
      <rPr>
        <sz val="9"/>
        <color rgb="FF40434B"/>
        <rFont val="Roboto Regular"/>
      </rPr>
      <t xml:space="preserve"> All states have HCBS waiver programs that provide a range of LTSS for targeted populations of non-institutionalized enrollees who require institutional levels of care. The number of HCBS waiver enrollees and associated spending may be different from other sources, such as the CMS-372 report (a state-reported source containing aggregate spending and enrollment for HCBS waivers).</t>
    </r>
  </si>
  <si>
    <r>
      <rPr>
        <sz val="11"/>
        <color rgb="FF003461"/>
        <rFont val="Roboto Black"/>
      </rPr>
      <t>EXHIBIT 20.</t>
    </r>
    <r>
      <rPr>
        <sz val="11"/>
        <color rgb="FF003461"/>
        <rFont val="Roboto Regular"/>
        <family val="2"/>
      </rPr>
      <t xml:space="preserve"> Distribution of Medicaid Enrollment and Benefit Spending by Users and Non-Users of Long-Term Services and Supports, FY 2020</t>
    </r>
  </si>
  <si>
    <t>California, North Dakota, and Utah have a state plan amendment (SPA) that allows the state to receive theenhanced federal medical assistance percentage (FMAP) for children enrolled in Medicaid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enrollment by 219,200 and spending by $557.1 million.</t>
  </si>
  <si>
    <r>
      <rPr>
        <sz val="9"/>
        <color rgb="FF40434B"/>
        <rFont val="Roboto Black"/>
      </rPr>
      <t>Notes:</t>
    </r>
    <r>
      <rPr>
        <sz val="9"/>
        <color rgb="FF40434B"/>
        <rFont val="Roboto Regular"/>
      </rPr>
      <t xml:space="preserve"> FY is fiscal year. LTSS is long-term services and supports. HCBS is home- and community-based services. Includes federal and state funds. Excludes spending on administration, the territories, and Medicaid-expansion CHIP enrollees. Benefit spending from Transformed Medicaid Statistical Information System (T-MSIS) data has been adjusted to reflect CMS-64 totals, and enrollment counts are unduplicated using unique national identification numbers.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 Exhibit posted online December 15,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</si>
</sst>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quot;$&quot;#,##0.0"/>
  </numFmts>
  <fonts count="10" x14ac:knownFonts="1">
    <font>
      <sz val="10"/>
      <color theme="1"/>
      <name val="Roboto Regular"/>
      <family val="2"/>
    </font>
    <font>
      <sz val="10"/>
      <color theme="1"/>
      <name val="Roboto Regular"/>
      <family val="2"/>
    </font>
    <font>
      <sz val="11"/>
      <color rgb="FF003461"/>
      <name val="Roboto Regular"/>
      <family val="2"/>
    </font>
    <font>
      <sz val="11"/>
      <color rgb="FF003461"/>
      <name val="Roboto Black"/>
    </font>
    <font>
      <sz val="10"/>
      <color rgb="FFFF0000"/>
      <name val="Roboto Regular"/>
      <family val="2"/>
    </font>
    <font>
      <sz val="9"/>
      <color rgb="FF40434B"/>
      <name val="Roboto Regular"/>
    </font>
    <font>
      <sz val="9"/>
      <color rgb="FF40434B"/>
      <name val="Roboto Black"/>
    </font>
    <font>
      <vertAlign val="superscript"/>
      <sz val="9"/>
      <color rgb="FF40434B"/>
      <name val="Roboto Regular"/>
    </font>
    <font>
      <b/>
      <sz val="10"/>
      <color theme="1"/>
      <name val="Roboto Regular"/>
    </font>
    <font>
      <sz val="9"/>
      <color rgb="FF5CA1BE"/>
      <name val="Roboto Regula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1" fillId="0" borderId="0"/>
  </cellStyleXfs>
  <cellXfs count="15">
    <xf numFmtId="0" fontId="0" fillId="0" borderId="0" xfId="0"/>
    <xf numFmtId="0" fontId="0" fillId="2" borderId="0" xfId="0" applyFill="1"/>
    <xf numFmtId="0" fontId="0" fillId="2" borderId="0" xfId="0" applyFill="1" applyAlignment="1">
      <alignment wrapText="1"/>
    </xf>
    <xf numFmtId="0" fontId="8" fillId="0" borderId="0" xfId="0" applyFont="1" applyAlignment="1">
      <alignment horizontal="center" wrapText="1"/>
    </xf>
    <xf numFmtId="0" fontId="8" fillId="0" borderId="0" xfId="0" applyFont="1" applyAlignment="1">
      <alignment wrapText="1"/>
    </xf>
    <xf numFmtId="164" fontId="0" fillId="0" borderId="0" xfId="0" applyNumberFormat="1"/>
    <xf numFmtId="165" fontId="0" fillId="2" borderId="0" xfId="0" applyNumberFormat="1" applyFill="1"/>
    <xf numFmtId="164" fontId="0" fillId="2" borderId="0" xfId="0" applyNumberFormat="1" applyFill="1"/>
    <xf numFmtId="166" fontId="0" fillId="2" borderId="0" xfId="0" applyNumberFormat="1" applyFill="1"/>
    <xf numFmtId="0" fontId="5" fillId="2" borderId="0" xfId="0" applyFont="1" applyFill="1" applyAlignment="1">
      <alignment horizontal="left" wrapText="1"/>
    </xf>
    <xf numFmtId="0" fontId="2" fillId="2" borderId="0" xfId="0" applyFont="1" applyFill="1" applyAlignment="1">
      <alignment horizontal="left" vertical="top" wrapText="1"/>
    </xf>
    <xf numFmtId="0" fontId="4" fillId="2" borderId="0" xfId="1" applyFont="1" applyFill="1" applyAlignment="1">
      <alignment wrapText="1"/>
    </xf>
    <xf numFmtId="0" fontId="4" fillId="0" borderId="0" xfId="0" applyFont="1" applyAlignment="1">
      <alignment wrapText="1"/>
    </xf>
    <xf numFmtId="0" fontId="0" fillId="0" borderId="0" xfId="0" applyAlignment="1">
      <alignment wrapText="1"/>
    </xf>
    <xf numFmtId="0" fontId="5" fillId="2" borderId="0" xfId="0" applyFont="1" applyFill="1" applyAlignment="1">
      <alignment horizontal="left" vertical="top" wrapText="1"/>
    </xf>
  </cellXfs>
  <cellStyles count="2">
    <cellStyle name="Normal" xfId="0" builtinId="0"/>
    <cellStyle name="Normal 4" xfId="1" xr:uid="{95A3EBB4-B7E7-49DB-9C94-3C1A93B6313F}"/>
  </cellStyles>
  <dxfs count="0"/>
  <tableStyles count="0" defaultTableStyle="TableStyleMedium2" defaultPivotStyle="PivotStyleLight16"/>
  <colors>
    <mruColors>
      <color rgb="FF5CA1BE"/>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10" Type="http://schemas.microsoft.com/office/2017/10/relationships/person" Target="persons/person.xml"/><Relationship Id="rId4" Type="http://schemas.openxmlformats.org/officeDocument/2006/relationships/externalLink" Target="externalLinks/externalLink3.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'Exhibit 20'!$M$46</c:f>
              <c:strCache>
                <c:ptCount val="1"/>
                <c:pt idx="0">
                  <c:v>Using LTSS: Both institutional and non-institutional</c:v>
                </c:pt>
              </c:strCache>
            </c:strRef>
          </c:tx>
          <c:spPr>
            <a:solidFill>
              <a:srgbClr val="003461"/>
            </a:solidFill>
          </c:spPr>
          <c:invertIfNegative val="0"/>
          <c:dLbls>
            <c:dLbl>
              <c:idx val="0"/>
              <c:layout>
                <c:manualLayout>
                  <c:x val="-0.12810788032026971"/>
                  <c:y val="1.0811981514405999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2F7-4452-9B4E-671A41262102}"/>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1-32F7-4452-9B4E-671A41262102}"/>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83.6 million</c:v>
                </c:pt>
                <c:pt idx="1">
                  <c:v>Benefit spending for LTSS and all other services
$628.8 billion</c:v>
                </c:pt>
              </c:strCache>
            </c:strRef>
          </c:cat>
          <c:val>
            <c:numRef>
              <c:f>'Exhibit 20'!$N$46:$O$46</c:f>
              <c:numCache>
                <c:formatCode>0.0%</c:formatCode>
                <c:ptCount val="2"/>
                <c:pt idx="0">
                  <c:v>1.7297573000000001E-3</c:v>
                </c:pt>
                <c:pt idx="1">
                  <c:v>1.67753086E-2</c:v>
                </c:pt>
              </c:numCache>
            </c:numRef>
          </c:val>
          <c:extLst>
            <c:ext xmlns:c16="http://schemas.microsoft.com/office/drawing/2014/chart" uri="{C3380CC4-5D6E-409C-BE32-E72D297353CC}">
              <c16:uniqueId val="{00000002-32F7-4452-9B4E-671A41262102}"/>
            </c:ext>
          </c:extLst>
        </c:ser>
        <c:ser>
          <c:idx val="1"/>
          <c:order val="1"/>
          <c:tx>
            <c:strRef>
              <c:f>'Exhibit 20'!$M$47</c:f>
              <c:strCache>
                <c:ptCount val="1"/>
                <c:pt idx="0">
                  <c:v>Using LTSS: Institutional only</c:v>
                </c:pt>
              </c:strCache>
            </c:strRef>
          </c:tx>
          <c:spPr>
            <a:solidFill>
              <a:srgbClr val="003461">
                <a:alpha val="75000"/>
              </a:srgbClr>
            </a:solidFill>
          </c:spPr>
          <c:invertIfNegative val="0"/>
          <c:dLbls>
            <c:dLbl>
              <c:idx val="0"/>
              <c:layout>
                <c:manualLayout>
                  <c:x val="-0.12810788032026971"/>
                  <c:y val="-6.4871889086438525E-3"/>
                </c:manualLayout>
              </c:layout>
              <c:tx>
                <c:rich>
                  <a:bodyPr wrap="square" lIns="38100" tIns="19050" rIns="38100" bIns="19050" anchor="ctr">
                    <a:spAutoFit/>
                  </a:bodyPr>
                  <a:lstStyle/>
                  <a:p>
                    <a:pPr>
                      <a:defRPr baseline="0">
                        <a:latin typeface="Roboto" panose="02000000000000000000" pitchFamily="2" charset="0"/>
                      </a:defRPr>
                    </a:pPr>
                    <a:fld id="{C0B1D6CB-877E-40D9-8C42-247D5E33047C}" type="VALUE">
                      <a:rPr lang="en-US" sz="1000" baseline="0">
                        <a:latin typeface="Roboto" panose="02000000000000000000" pitchFamily="2" charset="0"/>
                      </a:rPr>
                      <a:pPr>
                        <a:defRPr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32F7-4452-9B4E-671A41262102}"/>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4-32F7-4452-9B4E-671A41262102}"/>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83.6 million</c:v>
                </c:pt>
                <c:pt idx="1">
                  <c:v>Benefit spending for LTSS and all other services
$628.8 billion</c:v>
                </c:pt>
              </c:strCache>
            </c:strRef>
          </c:cat>
          <c:val>
            <c:numRef>
              <c:f>'Exhibit 20'!$N$47:$O$47</c:f>
              <c:numCache>
                <c:formatCode>0.0%</c:formatCode>
                <c:ptCount val="2"/>
                <c:pt idx="0">
                  <c:v>1.1055922899999999E-2</c:v>
                </c:pt>
                <c:pt idx="1">
                  <c:v>9.4946947500000003E-2</c:v>
                </c:pt>
              </c:numCache>
            </c:numRef>
          </c:val>
          <c:extLst>
            <c:ext xmlns:c16="http://schemas.microsoft.com/office/drawing/2014/chart" uri="{C3380CC4-5D6E-409C-BE32-E72D297353CC}">
              <c16:uniqueId val="{00000005-32F7-4452-9B4E-671A41262102}"/>
            </c:ext>
          </c:extLst>
        </c:ser>
        <c:ser>
          <c:idx val="2"/>
          <c:order val="2"/>
          <c:tx>
            <c:strRef>
              <c:f>'Exhibit 20'!$M$48</c:f>
              <c:strCache>
                <c:ptCount val="1"/>
                <c:pt idx="0">
                  <c:v>Using LTSS: Non-institutional only, some with services under HCBS waiver1</c:v>
                </c:pt>
              </c:strCache>
            </c:strRef>
          </c:tx>
          <c:spPr>
            <a:solidFill>
              <a:srgbClr val="003461">
                <a:alpha val="50000"/>
              </a:srgbClr>
            </a:solidFill>
          </c:spPr>
          <c:invertIfNegative val="0"/>
          <c:dLbls>
            <c:dLbl>
              <c:idx val="0"/>
              <c:layout>
                <c:manualLayout>
                  <c:x val="-0.12810788032026971"/>
                  <c:y val="-1.5136774120168778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2F7-4452-9B4E-671A41262102}"/>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7-32F7-4452-9B4E-671A41262102}"/>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83.6 million</c:v>
                </c:pt>
                <c:pt idx="1">
                  <c:v>Benefit spending for LTSS and all other services
$628.8 billion</c:v>
                </c:pt>
              </c:strCache>
            </c:strRef>
          </c:cat>
          <c:val>
            <c:numRef>
              <c:f>'Exhibit 20'!$N$48:$O$48</c:f>
              <c:numCache>
                <c:formatCode>0.0%</c:formatCode>
                <c:ptCount val="2"/>
                <c:pt idx="0">
                  <c:v>2.1300448999999999E-2</c:v>
                </c:pt>
                <c:pt idx="1">
                  <c:v>0.13882870559999999</c:v>
                </c:pt>
              </c:numCache>
            </c:numRef>
          </c:val>
          <c:extLst>
            <c:ext xmlns:c16="http://schemas.microsoft.com/office/drawing/2014/chart" uri="{C3380CC4-5D6E-409C-BE32-E72D297353CC}">
              <c16:uniqueId val="{00000008-32F7-4452-9B4E-671A41262102}"/>
            </c:ext>
          </c:extLst>
        </c:ser>
        <c:ser>
          <c:idx val="3"/>
          <c:order val="3"/>
          <c:tx>
            <c:strRef>
              <c:f>'Exhibit 20'!$M$49</c:f>
              <c:strCache>
                <c:ptCount val="1"/>
                <c:pt idx="0">
                  <c:v>Using LTSS: Non-institutional only, no services under HCBS waiver1</c:v>
                </c:pt>
              </c:strCache>
            </c:strRef>
          </c:tx>
          <c:spPr>
            <a:solidFill>
              <a:srgbClr val="008170"/>
            </a:solidFill>
          </c:spPr>
          <c:invertIfNegative val="0"/>
          <c:dLbls>
            <c:dLbl>
              <c:idx val="0"/>
              <c:layout>
                <c:manualLayout>
                  <c:x val="-0.12810788032026971"/>
                  <c:y val="-1.9461566725931082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2F7-4452-9B4E-671A41262102}"/>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A-32F7-4452-9B4E-671A41262102}"/>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83.6 million</c:v>
                </c:pt>
                <c:pt idx="1">
                  <c:v>Benefit spending for LTSS and all other services
$628.8 billion</c:v>
                </c:pt>
              </c:strCache>
            </c:strRef>
          </c:cat>
          <c:val>
            <c:numRef>
              <c:f>'Exhibit 20'!$N$49:$O$49</c:f>
              <c:numCache>
                <c:formatCode>0.0%</c:formatCode>
                <c:ptCount val="2"/>
                <c:pt idx="0">
                  <c:v>1.8761373899999999E-2</c:v>
                </c:pt>
                <c:pt idx="1">
                  <c:v>6.2763849499999996E-2</c:v>
                </c:pt>
              </c:numCache>
            </c:numRef>
          </c:val>
          <c:extLst>
            <c:ext xmlns:c16="http://schemas.microsoft.com/office/drawing/2014/chart" uri="{C3380CC4-5D6E-409C-BE32-E72D297353CC}">
              <c16:uniqueId val="{0000000B-32F7-4452-9B4E-671A41262102}"/>
            </c:ext>
          </c:extLst>
        </c:ser>
        <c:ser>
          <c:idx val="4"/>
          <c:order val="4"/>
          <c:tx>
            <c:strRef>
              <c:f>'Exhibit 20'!$M$50</c:f>
              <c:strCache>
                <c:ptCount val="1"/>
                <c:pt idx="0">
                  <c:v>Not using LTSS</c:v>
                </c:pt>
              </c:strCache>
            </c:strRef>
          </c:tx>
          <c:spPr>
            <a:solidFill>
              <a:srgbClr val="008170">
                <a:alpha val="75000"/>
              </a:srgbClr>
            </a:solidFill>
          </c:spPr>
          <c:invertIfNegative val="0"/>
          <c:dLbls>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'Exhibit 20'!$N$45:$O$45</c:f>
              <c:strCache>
                <c:ptCount val="2"/>
                <c:pt idx="0">
                  <c:v>All enrollees
83.6 million</c:v>
                </c:pt>
                <c:pt idx="1">
                  <c:v>Benefit spending for LTSS and all other services
$628.8 billion</c:v>
                </c:pt>
              </c:strCache>
            </c:strRef>
          </c:cat>
          <c:val>
            <c:numRef>
              <c:f>'Exhibit 20'!$N$50:$O$50</c:f>
              <c:numCache>
                <c:formatCode>0.0%</c:formatCode>
                <c:ptCount val="2"/>
                <c:pt idx="0">
                  <c:v>0.94715249690000003</c:v>
                </c:pt>
                <c:pt idx="1">
                  <c:v>0.68668518869999995</c:v>
                </c:pt>
              </c:numCache>
            </c:numRef>
          </c:val>
          <c:extLst>
            <c:ext xmlns:c16="http://schemas.microsoft.com/office/drawing/2014/chart" uri="{C3380CC4-5D6E-409C-BE32-E72D297353CC}">
              <c16:uniqueId val="{0000000C-32F7-4452-9B4E-671A41262102}"/>
            </c:ext>
          </c:extLst>
        </c:ser>
        <c:dLbls>
          <c:dLblPos val="ctr"/>
          <c:showLegendKey val="0"/>
          <c:showVal val="1"/>
          <c:showCatName val="0"/>
          <c:showSerName val="0"/>
          <c:showPercent val="0"/>
          <c:showBubbleSize val="0"/>
        </c:dLbls>
        <c:gapWidth val="50"/>
        <c:overlap val="100"/>
        <c:serLines>
          <c:spPr>
            <a:ln w="6350">
              <a:solidFill>
                <a:srgbClr val="65666C"/>
              </a:solidFill>
            </a:ln>
            <a:effectLst/>
          </c:spPr>
        </c:serLines>
        <c:axId val="79828480"/>
        <c:axId val="79830016"/>
      </c:barChart>
      <c:catAx>
        <c:axId val="79828480"/>
        <c:scaling>
          <c:orientation val="minMax"/>
        </c:scaling>
        <c:delete val="0"/>
        <c:axPos val="b"/>
        <c:numFmt formatCode="General" sourceLinked="1"/>
        <c:majorTickMark val="none"/>
        <c:minorTickMark val="none"/>
        <c:tickLblPos val="nextTo"/>
        <c:txPr>
          <a:bodyPr/>
          <a:lstStyle/>
          <a:p>
            <a:pPr>
              <a:defRPr sz="1000">
                <a:solidFill>
                  <a:srgbClr val="40434B"/>
                </a:solidFill>
              </a:defRPr>
            </a:pPr>
            <a:endParaRPr lang="en-US"/>
          </a:p>
        </c:txPr>
        <c:crossAx val="79830016"/>
        <c:crosses val="autoZero"/>
        <c:auto val="1"/>
        <c:lblAlgn val="ctr"/>
        <c:lblOffset val="100"/>
        <c:noMultiLvlLbl val="0"/>
      </c:catAx>
      <c:valAx>
        <c:axId val="79830016"/>
        <c:scaling>
          <c:orientation val="minMax"/>
          <c:max val="1"/>
          <c:min val="0"/>
        </c:scaling>
        <c:delete val="1"/>
        <c:axPos val="l"/>
        <c:numFmt formatCode="0%" sourceLinked="0"/>
        <c:majorTickMark val="none"/>
        <c:minorTickMark val="none"/>
        <c:tickLblPos val="nextTo"/>
        <c:crossAx val="79828480"/>
        <c:crosses val="autoZero"/>
        <c:crossBetween val="between"/>
        <c:majorUnit val="1"/>
        <c:minorUnit val="1"/>
      </c:valAx>
    </c:plotArea>
    <c:legend>
      <c:legendPos val="tr"/>
      <c:layout>
        <c:manualLayout>
          <c:xMode val="edge"/>
          <c:yMode val="edge"/>
          <c:x val="0.64566784740804628"/>
          <c:y val="7.6831643315624379E-2"/>
          <c:w val="0.28114732964158834"/>
          <c:h val="0.42332881921895432"/>
        </c:manualLayout>
      </c:layout>
      <c:overlay val="0"/>
      <c:txPr>
        <a:bodyPr/>
        <a:lstStyle/>
        <a:p>
          <a:pPr>
            <a:defRPr sz="100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ln>
      <a:noFill/>
    </a:ln>
  </c:spPr>
  <c:txPr>
    <a:bodyPr/>
    <a:lstStyle/>
    <a:p>
      <a:pPr>
        <a:defRPr sz="1100">
          <a:latin typeface="Roboto" panose="02000000000000000000" pitchFamily="2" charset="0"/>
          <a:ea typeface="Roboto" panose="02000000000000000000" pitchFamily="2"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438150</xdr:colOff>
      <xdr:row>22</xdr:row>
      <xdr:rowOff>57150</xdr:rowOff>
    </xdr:from>
    <xdr:to>
      <xdr:col>11</xdr:col>
      <xdr:colOff>257175</xdr:colOff>
      <xdr:row>25</xdr:row>
      <xdr:rowOff>171450</xdr:rowOff>
    </xdr:to>
    <xdr:sp macro="" textlink="">
      <xdr:nvSpPr>
        <xdr:cNvPr id="2" name="TextBox 1">
          <a:extLst>
            <a:ext uri="{FF2B5EF4-FFF2-40B4-BE49-F238E27FC236}">
              <a16:creationId xmlns:a16="http://schemas.microsoft.com/office/drawing/2014/main" id="{786300F2-C393-44AE-A023-84D5B257CF05}"/>
            </a:ext>
          </a:extLst>
        </xdr:cNvPr>
        <xdr:cNvSpPr txBox="1"/>
      </xdr:nvSpPr>
      <xdr:spPr>
        <a:xfrm>
          <a:off x="5467350" y="4267200"/>
          <a:ext cx="1701800" cy="685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Roboto" panose="02000000000000000000" pitchFamily="2" charset="0"/>
              <a:ea typeface="Roboto" panose="02000000000000000000" pitchFamily="2" charset="0"/>
            </a:rPr>
            <a:t>41.6%</a:t>
          </a:r>
          <a:r>
            <a:rPr lang="en-US" sz="1000" baseline="0">
              <a:latin typeface="Roboto" panose="02000000000000000000" pitchFamily="2" charset="0"/>
              <a:ea typeface="Roboto" panose="02000000000000000000" pitchFamily="2" charset="0"/>
            </a:rPr>
            <a:t> of spending ($171 billion) is for LTSS users</a:t>
          </a:r>
          <a:endParaRPr lang="en-US" sz="1000">
            <a:latin typeface="Roboto" panose="02000000000000000000" pitchFamily="2" charset="0"/>
            <a:ea typeface="Roboto" panose="02000000000000000000" pitchFamily="2" charset="0"/>
          </a:endParaRPr>
        </a:p>
      </xdr:txBody>
    </xdr:sp>
    <xdr:clientData/>
  </xdr:twoCellAnchor>
  <xdr:twoCellAnchor>
    <xdr:from>
      <xdr:col>8</xdr:col>
      <xdr:colOff>315515</xdr:colOff>
      <xdr:row>14</xdr:row>
      <xdr:rowOff>95250</xdr:rowOff>
    </xdr:from>
    <xdr:to>
      <xdr:col>8</xdr:col>
      <xdr:colOff>342900</xdr:colOff>
      <xdr:row>31</xdr:row>
      <xdr:rowOff>130969</xdr:rowOff>
    </xdr:to>
    <xdr:cxnSp macro="">
      <xdr:nvCxnSpPr>
        <xdr:cNvPr id="3" name="Straight Connector 2">
          <a:extLst>
            <a:ext uri="{FF2B5EF4-FFF2-40B4-BE49-F238E27FC236}">
              <a16:creationId xmlns:a16="http://schemas.microsoft.com/office/drawing/2014/main" id="{036EC523-B717-4FBA-AD58-0B8DEBE5B342}"/>
            </a:ext>
          </a:extLst>
        </xdr:cNvPr>
        <xdr:cNvCxnSpPr/>
      </xdr:nvCxnSpPr>
      <xdr:spPr>
        <a:xfrm flipH="1">
          <a:off x="5341540" y="2781300"/>
          <a:ext cx="30560" cy="327421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327422</xdr:colOff>
      <xdr:row>29</xdr:row>
      <xdr:rowOff>47625</xdr:rowOff>
    </xdr:from>
    <xdr:to>
      <xdr:col>2</xdr:col>
      <xdr:colOff>333375</xdr:colOff>
      <xdr:row>31</xdr:row>
      <xdr:rowOff>125016</xdr:rowOff>
    </xdr:to>
    <xdr:cxnSp macro="">
      <xdr:nvCxnSpPr>
        <xdr:cNvPr id="4" name="Straight Connector 3">
          <a:extLst>
            <a:ext uri="{FF2B5EF4-FFF2-40B4-BE49-F238E27FC236}">
              <a16:creationId xmlns:a16="http://schemas.microsoft.com/office/drawing/2014/main" id="{0F2A60C6-4765-41BC-B11A-B3453AEEBC7A}"/>
            </a:ext>
          </a:extLst>
        </xdr:cNvPr>
        <xdr:cNvCxnSpPr/>
      </xdr:nvCxnSpPr>
      <xdr:spPr>
        <a:xfrm flipH="1">
          <a:off x="1587897" y="5588000"/>
          <a:ext cx="0" cy="45839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3</xdr:row>
      <xdr:rowOff>137160</xdr:rowOff>
    </xdr:from>
    <xdr:to>
      <xdr:col>12</xdr:col>
      <xdr:colOff>419100</xdr:colOff>
      <xdr:row>34</xdr:row>
      <xdr:rowOff>104774</xdr:rowOff>
    </xdr:to>
    <xdr:graphicFrame macro="">
      <xdr:nvGraphicFramePr>
        <xdr:cNvPr id="5" name="Chart 4">
          <a:extLst>
            <a:ext uri="{FF2B5EF4-FFF2-40B4-BE49-F238E27FC236}">
              <a16:creationId xmlns:a16="http://schemas.microsoft.com/office/drawing/2014/main" id="{44D57B08-E698-4057-AC3B-1E38B2AE93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306706</xdr:colOff>
      <xdr:row>23</xdr:row>
      <xdr:rowOff>0</xdr:rowOff>
    </xdr:from>
    <xdr:to>
      <xdr:col>11</xdr:col>
      <xdr:colOff>143192</xdr:colOff>
      <xdr:row>26</xdr:row>
      <xdr:rowOff>97381</xdr:rowOff>
    </xdr:to>
    <xdr:sp macro="" textlink="">
      <xdr:nvSpPr>
        <xdr:cNvPr id="6" name="TextBox 5">
          <a:extLst>
            <a:ext uri="{FF2B5EF4-FFF2-40B4-BE49-F238E27FC236}">
              <a16:creationId xmlns:a16="http://schemas.microsoft.com/office/drawing/2014/main" id="{3B445B86-C609-4C0D-A301-5F09678EF54F}"/>
            </a:ext>
          </a:extLst>
        </xdr:cNvPr>
        <xdr:cNvSpPr txBox="1"/>
      </xdr:nvSpPr>
      <xdr:spPr>
        <a:xfrm>
          <a:off x="5335906" y="4400550"/>
          <a:ext cx="1719261" cy="668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40434B"/>
              </a:solidFill>
              <a:latin typeface="Roboto" panose="02000000000000000000" pitchFamily="2" charset="0"/>
              <a:ea typeface="Roboto" panose="02000000000000000000" pitchFamily="2" charset="0"/>
            </a:rPr>
            <a:t>31.3%</a:t>
          </a:r>
          <a:r>
            <a:rPr lang="en-US" sz="1000" baseline="0">
              <a:solidFill>
                <a:srgbClr val="40434B"/>
              </a:solidFill>
              <a:latin typeface="Roboto" panose="02000000000000000000" pitchFamily="2" charset="0"/>
              <a:ea typeface="Roboto" panose="02000000000000000000" pitchFamily="2" charset="0"/>
            </a:rPr>
            <a:t> of spending ($197.0 billion) is for LTSS users</a:t>
          </a:r>
          <a:endParaRPr lang="en-US" sz="1000">
            <a:solidFill>
              <a:srgbClr val="40434B"/>
            </a:solidFill>
            <a:latin typeface="Roboto" panose="02000000000000000000" pitchFamily="2" charset="0"/>
            <a:ea typeface="Roboto" panose="02000000000000000000" pitchFamily="2" charset="0"/>
          </a:endParaRPr>
        </a:p>
      </xdr:txBody>
    </xdr:sp>
    <xdr:clientData/>
  </xdr:twoCellAnchor>
  <xdr:twoCellAnchor>
    <xdr:from>
      <xdr:col>8</xdr:col>
      <xdr:colOff>197050</xdr:colOff>
      <xdr:row>22</xdr:row>
      <xdr:rowOff>106680</xdr:rowOff>
    </xdr:from>
    <xdr:to>
      <xdr:col>8</xdr:col>
      <xdr:colOff>205740</xdr:colOff>
      <xdr:row>30</xdr:row>
      <xdr:rowOff>169428</xdr:rowOff>
    </xdr:to>
    <xdr:cxnSp macro="">
      <xdr:nvCxnSpPr>
        <xdr:cNvPr id="7" name="Straight Connector 6">
          <a:extLst>
            <a:ext uri="{FF2B5EF4-FFF2-40B4-BE49-F238E27FC236}">
              <a16:creationId xmlns:a16="http://schemas.microsoft.com/office/drawing/2014/main" id="{C7944E66-EA74-4C50-B9E2-3BB4703E44A7}"/>
            </a:ext>
          </a:extLst>
        </xdr:cNvPr>
        <xdr:cNvCxnSpPr/>
      </xdr:nvCxnSpPr>
      <xdr:spPr>
        <a:xfrm flipH="1">
          <a:off x="5229425" y="4313555"/>
          <a:ext cx="2340" cy="1589923"/>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514945</xdr:colOff>
      <xdr:row>28</xdr:row>
      <xdr:rowOff>95250</xdr:rowOff>
    </xdr:from>
    <xdr:to>
      <xdr:col>1</xdr:col>
      <xdr:colOff>523876</xdr:colOff>
      <xdr:row>30</xdr:row>
      <xdr:rowOff>161332</xdr:rowOff>
    </xdr:to>
    <xdr:cxnSp macro="">
      <xdr:nvCxnSpPr>
        <xdr:cNvPr id="8" name="Straight Connector 7">
          <a:extLst>
            <a:ext uri="{FF2B5EF4-FFF2-40B4-BE49-F238E27FC236}">
              <a16:creationId xmlns:a16="http://schemas.microsoft.com/office/drawing/2014/main" id="{71D9E8A5-D647-4503-81C3-A95DAD4DBF6C}"/>
            </a:ext>
          </a:extLst>
        </xdr:cNvPr>
        <xdr:cNvCxnSpPr/>
      </xdr:nvCxnSpPr>
      <xdr:spPr>
        <a:xfrm flipH="1">
          <a:off x="1143595" y="5448300"/>
          <a:ext cx="5756" cy="450257"/>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28</xdr:row>
      <xdr:rowOff>28574</xdr:rowOff>
    </xdr:from>
    <xdr:to>
      <xdr:col>1</xdr:col>
      <xdr:colOff>482600</xdr:colOff>
      <xdr:row>32</xdr:row>
      <xdr:rowOff>139700</xdr:rowOff>
    </xdr:to>
    <xdr:sp macro="" textlink="">
      <xdr:nvSpPr>
        <xdr:cNvPr id="9" name="TextBox 8">
          <a:extLst>
            <a:ext uri="{FF2B5EF4-FFF2-40B4-BE49-F238E27FC236}">
              <a16:creationId xmlns:a16="http://schemas.microsoft.com/office/drawing/2014/main" id="{CCEFB495-5CA1-4176-AAB3-334ACA1ADD80}"/>
            </a:ext>
          </a:extLst>
        </xdr:cNvPr>
        <xdr:cNvSpPr txBox="1"/>
      </xdr:nvSpPr>
      <xdr:spPr>
        <a:xfrm>
          <a:off x="25400" y="5384799"/>
          <a:ext cx="1089025" cy="8731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solidFill>
                <a:srgbClr val="40434B"/>
              </a:solidFill>
              <a:latin typeface="Roboto" panose="02000000000000000000" pitchFamily="2" charset="0"/>
              <a:ea typeface="Roboto" panose="02000000000000000000" pitchFamily="2" charset="0"/>
            </a:rPr>
            <a:t>5.3% of enrollees</a:t>
          </a:r>
        </a:p>
        <a:p>
          <a:pPr algn="r"/>
          <a:r>
            <a:rPr lang="en-US" sz="1000">
              <a:solidFill>
                <a:srgbClr val="40434B"/>
              </a:solidFill>
              <a:latin typeface="Roboto" panose="02000000000000000000" pitchFamily="2" charset="0"/>
              <a:ea typeface="Roboto" panose="02000000000000000000" pitchFamily="2" charset="0"/>
            </a:rPr>
            <a:t>(4.4 million)</a:t>
          </a:r>
          <a:r>
            <a:rPr lang="en-US" sz="1000" baseline="0">
              <a:solidFill>
                <a:srgbClr val="40434B"/>
              </a:solidFill>
              <a:latin typeface="Roboto" panose="02000000000000000000" pitchFamily="2" charset="0"/>
              <a:ea typeface="Roboto" panose="02000000000000000000" pitchFamily="2" charset="0"/>
            </a:rPr>
            <a:t> </a:t>
          </a:r>
          <a:r>
            <a:rPr lang="en-US" sz="1000">
              <a:solidFill>
                <a:srgbClr val="40434B"/>
              </a:solidFill>
              <a:latin typeface="Roboto" panose="02000000000000000000" pitchFamily="2" charset="0"/>
              <a:ea typeface="Roboto" panose="02000000000000000000" pitchFamily="2" charset="0"/>
            </a:rPr>
            <a:t>are</a:t>
          </a:r>
        </a:p>
        <a:p>
          <a:pPr algn="r"/>
          <a:r>
            <a:rPr lang="en-US" sz="1000">
              <a:solidFill>
                <a:srgbClr val="40434B"/>
              </a:solidFill>
              <a:latin typeface="Roboto" panose="02000000000000000000" pitchFamily="2" charset="0"/>
              <a:ea typeface="Roboto" panose="02000000000000000000" pitchFamily="2" charset="0"/>
            </a:rPr>
            <a:t>LTSS users</a:t>
          </a:r>
        </a:p>
      </xdr:txBody>
    </xdr:sp>
    <xdr:clientData/>
  </xdr:twoCellAnchor>
  <xdr:twoCellAnchor>
    <xdr:from>
      <xdr:col>1</xdr:col>
      <xdr:colOff>578676</xdr:colOff>
      <xdr:row>29</xdr:row>
      <xdr:rowOff>0</xdr:rowOff>
    </xdr:from>
    <xdr:to>
      <xdr:col>1</xdr:col>
      <xdr:colOff>579120</xdr:colOff>
      <xdr:row>30</xdr:row>
      <xdr:rowOff>158373</xdr:rowOff>
    </xdr:to>
    <xdr:cxnSp macro="">
      <xdr:nvCxnSpPr>
        <xdr:cNvPr id="10" name="Straight Connector 9">
          <a:extLst>
            <a:ext uri="{FF2B5EF4-FFF2-40B4-BE49-F238E27FC236}">
              <a16:creationId xmlns:a16="http://schemas.microsoft.com/office/drawing/2014/main" id="{8BD97712-21F5-4277-B8D0-B2803C6A5198}"/>
            </a:ext>
          </a:extLst>
        </xdr:cNvPr>
        <xdr:cNvCxnSpPr/>
      </xdr:nvCxnSpPr>
      <xdr:spPr>
        <a:xfrm flipH="1">
          <a:off x="1210501" y="5543550"/>
          <a:ext cx="444" cy="352048"/>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jerry.mi/AppData/Local/Box/Box%20Edit/Documents/O3pkv8GmYkGmAEOlYaNu9g==/EX%2020%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hibit 20"/>
      <sheetName val="data"/>
      <sheetName val="Exhibit 20 (2020)"/>
    </sheetNames>
    <sheetDataSet>
      <sheetData sheetId="0">
        <row r="45">
          <cell r="N45" t="str">
            <v>All enrollees
83.6 million</v>
          </cell>
        </row>
      </sheetData>
      <sheetData sheetId="1">
        <row r="15">
          <cell r="C15">
            <v>4.4164839999999996</v>
          </cell>
          <cell r="D15">
            <v>5.2847503100000005E-2</v>
          </cell>
        </row>
        <row r="16">
          <cell r="C16">
            <v>197.01836035299999</v>
          </cell>
          <cell r="D16">
            <v>0.31331481119999999</v>
          </cell>
        </row>
      </sheetData>
      <sheetData sheetId="2"/>
    </sheetDataSet>
  </externalBook>
</externalLink>
</file>

<file path=xl/persons/person.xml><?xml version="1.0" encoding="utf-8"?>
<personList xmlns="http://schemas.microsoft.com/office/spreadsheetml/2018/threadedcomments" xmlns:x="http://schemas.openxmlformats.org/spreadsheetml/2006/main">
  <person displayName="Lori" id="{F87D81B6-C3C2-6442-A1C7-71FBD3997954}"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8" dT="2022-09-23T17:02:26.67" personId="{F87D81B6-C3C2-6442-A1C7-71FBD3997954}" id="{4CEECB3A-B099-A64C-AE5C-C8F02E1247D9}">
    <text>Updated spelling of “enrollees” below.</text>
  </threadedComment>
  <threadedComment ref="A28" dT="2022-09-23T17:03:09.21" personId="{F87D81B6-C3C2-6442-A1C7-71FBD3997954}" id="{E42E1AE2-C15C-4A46-BB31-42FC6D430921}" parentId="{4CEECB3A-B099-A64C-AE5C-C8F02E1247D9}">
    <text>In the label to the right of the figure, deleted the decimal place from $197 billion.</text>
  </threadedComment>
  <threadedComment ref="A36" dT="2022-09-23T17:04:47.37" personId="{F87D81B6-C3C2-6442-A1C7-71FBD3997954}" id="{64EFCB27-0FB8-3244-A153-9BAB5E0DA7F2}">
    <text>Changed “prior to” to “before.”</text>
  </threadedComment>
  <threadedComment ref="A36" dT="2022-09-23T17:05:29.55" personId="{F87D81B6-C3C2-6442-A1C7-71FBD3997954}" id="{3F4EE729-3D39-834E-AE04-1C6BBE86123C}" parentId="{64EFCB27-0FB8-3244-A153-9BAB5E0DA7F2}">
    <text>Added “Exhibit posted …”</text>
  </threadedComment>
  <threadedComment ref="A38" dT="2022-09-23T17:06:06.50" personId="{F87D81B6-C3C2-6442-A1C7-71FBD3997954}" id="{917A455B-CB35-9842-9916-C51C11049688}">
    <text>Changed “prior to” to “before.”</text>
  </threadedComment>
  <threadedComment ref="A38" dT="2022-09-23T22:01:30.63" personId="{F87D81B6-C3C2-6442-A1C7-71FBD3997954}" id="{88A44E7A-8174-1046-AF62-8D1F5AF993A8}" parentId="{917A455B-CB35-9842-9916-C51C11049688}">
    <text>Changed “Medicaid children that” to “children enrolled in Medicaid who.”</text>
  </threadedComment>
  <threadedComment ref="A38" dT="2022-09-23T22:22:12.55" personId="{F87D81B6-C3C2-6442-A1C7-71FBD3997954}" id="{BBC6C4AB-F255-B448-8748-DF24CA99F7BE}" parentId="{917A455B-CB35-9842-9916-C51C11049688}">
    <text>Added “CHIP-” and “federal medical assistance percentage” to “enhanced FMAP.”</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B2C146-4852-4320-8B4A-438F8E01B737}">
  <sheetPr>
    <pageSetUpPr autoPageBreaks="0" fitToPage="1"/>
  </sheetPr>
  <dimension ref="A1:P55"/>
  <sheetViews>
    <sheetView tabSelected="1" topLeftCell="A19" zoomScaleNormal="100" workbookViewId="0">
      <selection activeCell="A36" sqref="A36:K36"/>
    </sheetView>
  </sheetViews>
  <sheetFormatPr defaultColWidth="9" defaultRowHeight="15" customHeight="1" x14ac:dyDescent="0.35"/>
  <cols>
    <col min="1" max="11" width="9" style="1"/>
    <col min="12" max="12" width="9" style="1" customWidth="1"/>
    <col min="13" max="13" width="28" style="1" customWidth="1"/>
    <col min="14" max="14" width="13" style="1" customWidth="1"/>
    <col min="15" max="15" width="17.81640625" style="1" customWidth="1"/>
    <col min="16" max="16" width="13.81640625" style="1" bestFit="1" customWidth="1"/>
    <col min="17" max="16384" width="9" style="1"/>
  </cols>
  <sheetData>
    <row r="1" spans="1:16" ht="15.75" customHeight="1" x14ac:dyDescent="0.35">
      <c r="A1" s="10" t="s">
        <v>13</v>
      </c>
      <c r="B1" s="10"/>
      <c r="C1" s="10"/>
      <c r="D1" s="10"/>
      <c r="E1" s="10"/>
      <c r="F1" s="10"/>
      <c r="G1" s="10"/>
      <c r="H1" s="10"/>
      <c r="I1" s="10"/>
      <c r="J1" s="10"/>
      <c r="K1" s="10"/>
    </row>
    <row r="2" spans="1:16" ht="15.75" customHeight="1" x14ac:dyDescent="0.35">
      <c r="A2" s="10"/>
      <c r="B2" s="10"/>
      <c r="C2" s="10"/>
      <c r="D2" s="10"/>
      <c r="E2" s="10"/>
      <c r="F2" s="10"/>
      <c r="G2" s="10"/>
      <c r="H2" s="10"/>
      <c r="I2" s="10"/>
      <c r="J2" s="10"/>
      <c r="K2" s="10"/>
    </row>
    <row r="10" spans="1:16" ht="15" customHeight="1" x14ac:dyDescent="0.35">
      <c r="N10" s="11"/>
      <c r="O10" s="12"/>
      <c r="P10" s="12"/>
    </row>
    <row r="11" spans="1:16" ht="15" customHeight="1" x14ac:dyDescent="0.35">
      <c r="M11" s="2"/>
      <c r="N11" s="12"/>
      <c r="O11" s="12"/>
      <c r="P11" s="12"/>
    </row>
    <row r="12" spans="1:16" ht="15" customHeight="1" x14ac:dyDescent="0.35">
      <c r="M12" s="2"/>
      <c r="N12" s="12"/>
      <c r="O12" s="12"/>
      <c r="P12" s="12"/>
    </row>
    <row r="13" spans="1:16" ht="15" customHeight="1" x14ac:dyDescent="0.35">
      <c r="N13" s="13"/>
      <c r="O13" s="13"/>
      <c r="P13" s="13"/>
    </row>
    <row r="36" spans="1:15" ht="120" customHeight="1" x14ac:dyDescent="0.35">
      <c r="A36" s="14" t="s">
        <v>15</v>
      </c>
      <c r="B36" s="14"/>
      <c r="C36" s="14"/>
      <c r="D36" s="14"/>
      <c r="E36" s="14"/>
      <c r="F36" s="14"/>
      <c r="G36" s="14"/>
      <c r="H36" s="14"/>
      <c r="I36" s="14"/>
      <c r="J36" s="14"/>
      <c r="K36" s="14"/>
    </row>
    <row r="37" spans="1:15" ht="44.25" customHeight="1" x14ac:dyDescent="0.35">
      <c r="A37" s="14" t="s">
        <v>11</v>
      </c>
      <c r="B37" s="14"/>
      <c r="C37" s="14"/>
      <c r="D37" s="14"/>
      <c r="E37" s="14"/>
      <c r="F37" s="14"/>
      <c r="G37" s="14"/>
      <c r="H37" s="14"/>
      <c r="I37" s="14"/>
      <c r="J37" s="14"/>
      <c r="K37" s="14"/>
    </row>
    <row r="38" spans="1:15" ht="69" customHeight="1" x14ac:dyDescent="0.35">
      <c r="A38" s="14" t="s">
        <v>14</v>
      </c>
      <c r="B38" s="14"/>
      <c r="C38" s="14"/>
      <c r="D38" s="14"/>
      <c r="E38" s="14"/>
      <c r="F38" s="14"/>
      <c r="G38" s="14"/>
      <c r="H38" s="14"/>
      <c r="I38" s="14"/>
      <c r="J38" s="14"/>
      <c r="K38" s="14"/>
    </row>
    <row r="39" spans="1:15" ht="43.75" customHeight="1" x14ac:dyDescent="0.35">
      <c r="A39" s="14" t="s">
        <v>12</v>
      </c>
      <c r="B39" s="14"/>
      <c r="C39" s="14"/>
      <c r="D39" s="14"/>
      <c r="E39" s="14"/>
      <c r="F39" s="14"/>
      <c r="G39" s="14"/>
      <c r="H39" s="14"/>
      <c r="I39" s="14"/>
      <c r="J39" s="14"/>
      <c r="K39" s="14"/>
    </row>
    <row r="40" spans="1:15" ht="27" customHeight="1" x14ac:dyDescent="0.35">
      <c r="A40" s="9" t="s">
        <v>0</v>
      </c>
      <c r="B40" s="9"/>
      <c r="C40" s="9"/>
      <c r="D40" s="9"/>
      <c r="E40" s="9"/>
      <c r="F40" s="9"/>
      <c r="G40" s="9"/>
      <c r="H40" s="9"/>
      <c r="I40" s="9"/>
      <c r="J40" s="9"/>
      <c r="K40" s="9"/>
    </row>
    <row r="45" spans="1:15" ht="59.9" customHeight="1" x14ac:dyDescent="0.35">
      <c r="M45"/>
      <c r="N45" s="3" t="s">
        <v>1</v>
      </c>
      <c r="O45" s="3" t="s">
        <v>2</v>
      </c>
    </row>
    <row r="46" spans="1:15" ht="42" x14ac:dyDescent="0.35">
      <c r="M46" s="4" t="s">
        <v>3</v>
      </c>
      <c r="N46" s="5">
        <v>1.7297573000000001E-3</v>
      </c>
      <c r="O46" s="5">
        <v>1.67753086E-2</v>
      </c>
    </row>
    <row r="47" spans="1:15" ht="14" x14ac:dyDescent="0.35">
      <c r="M47" s="4" t="s">
        <v>4</v>
      </c>
      <c r="N47" s="5">
        <v>1.1055922899999999E-2</v>
      </c>
      <c r="O47" s="5">
        <v>9.4946947500000003E-2</v>
      </c>
    </row>
    <row r="48" spans="1:15" ht="42" x14ac:dyDescent="0.35">
      <c r="M48" s="4" t="s">
        <v>5</v>
      </c>
      <c r="N48" s="5">
        <v>2.1300448999999999E-2</v>
      </c>
      <c r="O48" s="5">
        <v>0.13882870559999999</v>
      </c>
    </row>
    <row r="49" spans="13:15" ht="42" x14ac:dyDescent="0.35">
      <c r="M49" s="4" t="s">
        <v>6</v>
      </c>
      <c r="N49" s="5">
        <v>1.8761373899999999E-2</v>
      </c>
      <c r="O49" s="5">
        <v>6.2763849499999996E-2</v>
      </c>
    </row>
    <row r="50" spans="13:15" ht="14" x14ac:dyDescent="0.35">
      <c r="M50" s="4" t="s">
        <v>7</v>
      </c>
      <c r="N50" s="5">
        <v>0.94715249690000003</v>
      </c>
      <c r="O50" s="5">
        <v>0.68668518869999995</v>
      </c>
    </row>
    <row r="53" spans="13:15" ht="15" customHeight="1" x14ac:dyDescent="0.35">
      <c r="M53" s="1" t="s">
        <v>8</v>
      </c>
    </row>
    <row r="54" spans="13:15" ht="15" customHeight="1" x14ac:dyDescent="0.35">
      <c r="M54" s="1" t="s">
        <v>9</v>
      </c>
      <c r="N54" s="6">
        <f>[4]data!C15</f>
        <v>4.4164839999999996</v>
      </c>
      <c r="O54" s="7">
        <f>[4]data!D15</f>
        <v>5.2847503100000005E-2</v>
      </c>
    </row>
    <row r="55" spans="13:15" ht="15" customHeight="1" x14ac:dyDescent="0.35">
      <c r="M55" s="1" t="s">
        <v>10</v>
      </c>
      <c r="N55" s="8">
        <f>[4]data!C16</f>
        <v>197.01836035299999</v>
      </c>
      <c r="O55" s="7">
        <f>[4]data!D16</f>
        <v>0.31331481119999999</v>
      </c>
    </row>
  </sheetData>
  <mergeCells count="7">
    <mergeCell ref="A40:K40"/>
    <mergeCell ref="A1:K2"/>
    <mergeCell ref="N10:P13"/>
    <mergeCell ref="A36:K36"/>
    <mergeCell ref="A37:K37"/>
    <mergeCell ref="A38:K38"/>
    <mergeCell ref="A39:K39"/>
  </mergeCells>
  <pageMargins left="0.7" right="0.7" top="0.75" bottom="0.75" header="0.3" footer="0.3"/>
  <pageSetup scale="8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20</vt:lpstr>
      <vt:lpstr>'Exhibit 20'!Print_Area</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2022-09-22T12:47:36Z</dcterms:created>
  <dcterms:modified xsi:type="dcterms:W3CDTF">2022-12-14T16:21:44Z</dcterms:modified>
</cp:coreProperties>
</file>